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xr:revisionPtr revIDLastSave="0" documentId="13_ncr:1_{EE6486E1-9812-4EC3-BC96-743A43A2798E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Purenit Kasten" sheetId="24" r:id="rId1"/>
    <sheet name="help" sheetId="25" state="hidden" r:id="rId2"/>
    <sheet name="Anweisungen für Kasten" sheetId="31" r:id="rId3"/>
    <sheet name="Purenit Kasten - Corner" sheetId="36" r:id="rId4"/>
    <sheet name="Anweisungen für Kasten - Corner" sheetId="37" r:id="rId5"/>
    <sheet name="Purenit Leibung" sheetId="32" r:id="rId6"/>
    <sheet name="Anweisungen für Purenit Leibung" sheetId="35" r:id="rId7"/>
    <sheet name="helpostění" sheetId="33" state="hidden" r:id="rId8"/>
  </sheets>
  <externalReferences>
    <externalReference r:id="rId9"/>
  </externalReferences>
  <definedNames>
    <definedName name="Bal">help!$R$2:$R$3</definedName>
    <definedName name="Drzak" localSheetId="6">[1]help!$J$2:$J$21</definedName>
    <definedName name="Drzak">help!$J$2:$J$21</definedName>
    <definedName name="DrzakN" localSheetId="6">[1]help!$K$15</definedName>
    <definedName name="DrzakN">help!$K$15</definedName>
    <definedName name="DrzakO" localSheetId="6">[1]helpostění!$D$2:$D$21</definedName>
    <definedName name="DrzakO">helpostění!$D$2:$D$21</definedName>
    <definedName name="DrzakON" localSheetId="6">[1]helpostění!$D$25</definedName>
    <definedName name="DrzakON">helpostění!$D$25</definedName>
    <definedName name="DrzakOST">helpostění!$D$2</definedName>
    <definedName name="DrzakVZ">help!$N$2:$N$6</definedName>
    <definedName name="Mont.kon.SIO">helpostění!$C$6</definedName>
    <definedName name="Mont.konzola" localSheetId="6">[1]help!$I$2:$I$4</definedName>
    <definedName name="Mont.konzola">help!$I$2:$I$3</definedName>
    <definedName name="Mont.konzola1" localSheetId="6">[1]helpostění!$C$2:$C$4</definedName>
    <definedName name="Mont.konzola1">helpostění!$C$2:$C$4</definedName>
    <definedName name="Mont.PB" localSheetId="6">[1]help!$G$9</definedName>
    <definedName name="Mont.PB">help!$G$9</definedName>
    <definedName name="Mont.PBL" localSheetId="6">[1]help!$G$13</definedName>
    <definedName name="Mont.PBL">help!$G$13</definedName>
    <definedName name="Mont.profil" localSheetId="6">[1]help!$G$2:$G$5</definedName>
    <definedName name="Mont.profil">help!$G$2:$G$5</definedName>
    <definedName name="Nastrik" localSheetId="6">[1]help!$K$2:$K$3</definedName>
    <definedName name="Nastrik">help!$K$2:$K$4</definedName>
    <definedName name="NastrikN" localSheetId="6">[1]help!$K$7</definedName>
    <definedName name="NastrikN">help!$K$7</definedName>
    <definedName name="_xlnm.Print_Area" localSheetId="6">'Anweisungen für Purenit Leibung'!$A$1:$G$77</definedName>
    <definedName name="_xlnm.Print_Area" localSheetId="0">'Purenit Kasten'!$A$1:$U$54</definedName>
    <definedName name="_xlnm.Print_Area" localSheetId="3">'Purenit Kasten - Corner'!$A$1:$Y$57</definedName>
    <definedName name="_xlnm.Print_Area" localSheetId="5">'Purenit Leibung'!$A$1:$N$41</definedName>
    <definedName name="Podl" localSheetId="6">help!$L$2:$L$3</definedName>
    <definedName name="Podl">help!$L$2:$L$3</definedName>
    <definedName name="PodlMon" localSheetId="6">helpostění!$E$2:$E$3</definedName>
    <definedName name="PodlMon">helpostění!$E$2:$E$3</definedName>
    <definedName name="PodlMonN" localSheetId="6">helpostění!$E$6</definedName>
    <definedName name="PodlMonN">helpostění!$E$6</definedName>
    <definedName name="PodlN" localSheetId="6">help!$L$7</definedName>
    <definedName name="PodlN">help!$L$7</definedName>
    <definedName name="RAL" localSheetId="6">[1]help!$H$2:$H$7</definedName>
    <definedName name="RAL">help!$H$2:$H$73</definedName>
    <definedName name="Roh">help!$P$2:$P$5</definedName>
    <definedName name="Tl.Izolace" localSheetId="6">[1]help!$E$2:$E$5</definedName>
    <definedName name="Tl.Izolace">help!$E$2:$E$5</definedName>
    <definedName name="Tl.Izolace1" localSheetId="6">help!$C$2</definedName>
    <definedName name="Tl.Izolace1">help!$C$2</definedName>
    <definedName name="Tl.Izolace2" localSheetId="6">[1]help!$D$2</definedName>
    <definedName name="Tl.Izolace2">help!$D$2</definedName>
    <definedName name="Typ" localSheetId="6">[1]helpostění!$B$2:$B$7</definedName>
    <definedName name="Typ">helpostění!$B$2:$B$10</definedName>
    <definedName name="TypBoxu" localSheetId="6">[1]help!$B$2:$B$4</definedName>
    <definedName name="TypBoxu">help!$B$2:$B$4</definedName>
    <definedName name="VnRAL">help!$Q$2:$Q$3</definedName>
    <definedName name="Vyvod">help!$M$2:$M$16</definedName>
    <definedName name="Vyvod_PB">help!$M$20:$M$30</definedName>
    <definedName name="ZaomitaciL" localSheetId="6">[1]help!$F$2:$F$6</definedName>
    <definedName name="ZaomitaciL">help!$F$2:$F$7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36" l="1"/>
  <c r="L28" i="36"/>
  <c r="L27" i="36"/>
  <c r="L26" i="36"/>
  <c r="L25" i="36"/>
  <c r="L24" i="36"/>
  <c r="L23" i="36"/>
  <c r="L22" i="36"/>
  <c r="L21" i="36"/>
  <c r="L20" i="36"/>
  <c r="L19" i="36"/>
  <c r="C19" i="36"/>
  <c r="C29" i="36"/>
  <c r="C28" i="36"/>
  <c r="C27" i="36"/>
  <c r="C26" i="36"/>
  <c r="C25" i="36"/>
  <c r="C24" i="36"/>
  <c r="C23" i="36"/>
  <c r="C22" i="36"/>
  <c r="C21" i="36"/>
  <c r="C20" i="36"/>
  <c r="W29" i="36"/>
  <c r="S29" i="36"/>
  <c r="W28" i="36"/>
  <c r="S28" i="36"/>
  <c r="W27" i="36"/>
  <c r="S27" i="36"/>
  <c r="W26" i="36"/>
  <c r="S26" i="36"/>
  <c r="W25" i="36"/>
  <c r="S25" i="36"/>
  <c r="W24" i="36"/>
  <c r="S24" i="36"/>
  <c r="W23" i="36"/>
  <c r="S23" i="36"/>
  <c r="W22" i="36"/>
  <c r="S22" i="36"/>
  <c r="W21" i="36"/>
  <c r="S21" i="36"/>
  <c r="W20" i="36"/>
  <c r="S20" i="36"/>
  <c r="W19" i="36"/>
  <c r="S19" i="36"/>
  <c r="O20" i="24"/>
  <c r="O21" i="24"/>
  <c r="O22" i="24"/>
  <c r="O23" i="24"/>
  <c r="O24" i="24"/>
  <c r="O25" i="24"/>
  <c r="O26" i="24"/>
  <c r="O27" i="24"/>
  <c r="O28" i="24"/>
  <c r="O29" i="24"/>
  <c r="O19" i="24"/>
  <c r="S29" i="24"/>
  <c r="S28" i="24"/>
  <c r="S27" i="24"/>
  <c r="S26" i="24"/>
  <c r="S25" i="24"/>
  <c r="S24" i="24"/>
  <c r="S23" i="24"/>
  <c r="S22" i="24"/>
  <c r="S21" i="24"/>
  <c r="S20" i="24"/>
  <c r="S19" i="24"/>
  <c r="C29" i="24" l="1"/>
  <c r="C28" i="24"/>
  <c r="C27" i="24"/>
  <c r="C26" i="24"/>
  <c r="C25" i="24"/>
  <c r="C24" i="24"/>
  <c r="C23" i="24"/>
  <c r="C22" i="24"/>
  <c r="C21" i="24"/>
  <c r="C20" i="24"/>
  <c r="C19" i="24"/>
  <c r="C30" i="32" l="1"/>
  <c r="C29" i="32"/>
  <c r="C28" i="32"/>
  <c r="C27" i="32"/>
  <c r="C26" i="32"/>
  <c r="C25" i="32"/>
  <c r="C24" i="32"/>
  <c r="C23" i="32"/>
  <c r="C22" i="32"/>
  <c r="C21" i="32"/>
  <c r="C20" i="32"/>
</calcChain>
</file>

<file path=xl/sharedStrings.xml><?xml version="1.0" encoding="utf-8"?>
<sst xmlns="http://schemas.openxmlformats.org/spreadsheetml/2006/main" count="1055" uniqueCount="414">
  <si>
    <t>www.isotra.cz</t>
  </si>
  <si>
    <t>Bílovecká 2411/1, 746 01 Opava</t>
  </si>
  <si>
    <t>Telefon:</t>
  </si>
  <si>
    <t>ISOTRA a.s.</t>
  </si>
  <si>
    <t>E-mail: objednavky@isotra.cz</t>
  </si>
  <si>
    <t>TYP</t>
  </si>
  <si>
    <t>RAL</t>
  </si>
  <si>
    <t>PB</t>
  </si>
  <si>
    <t>TypBoxu</t>
  </si>
  <si>
    <t>ZaomitaciL</t>
  </si>
  <si>
    <t>20</t>
  </si>
  <si>
    <t>25</t>
  </si>
  <si>
    <t>30</t>
  </si>
  <si>
    <t>35</t>
  </si>
  <si>
    <t>40</t>
  </si>
  <si>
    <t>Tl.Izolace</t>
  </si>
  <si>
    <t>30mm</t>
  </si>
  <si>
    <t>40mm</t>
  </si>
  <si>
    <t>50mm</t>
  </si>
  <si>
    <t>60mm</t>
  </si>
  <si>
    <t>Mont.profil</t>
  </si>
  <si>
    <t>Mont.konzola</t>
  </si>
  <si>
    <t>H=20mm, J=3mm</t>
  </si>
  <si>
    <t>H=25mm, J=8mm</t>
  </si>
  <si>
    <t>H=30mm, J=13mm</t>
  </si>
  <si>
    <t>H=35mm, J=18mm</t>
  </si>
  <si>
    <t>H=40mm, J=23mm</t>
  </si>
  <si>
    <t>Typ</t>
  </si>
  <si>
    <t>Mont.konzola1</t>
  </si>
  <si>
    <t>120</t>
  </si>
  <si>
    <t>220</t>
  </si>
  <si>
    <t>15mm</t>
  </si>
  <si>
    <t>0</t>
  </si>
  <si>
    <t>X</t>
  </si>
  <si>
    <t>Tl.Izolace1</t>
  </si>
  <si>
    <t>Tl.Izolace2</t>
  </si>
  <si>
    <t>typ 20/3</t>
  </si>
  <si>
    <t>typ 25/8</t>
  </si>
  <si>
    <t>typ 30/13</t>
  </si>
  <si>
    <t>typ 35/18</t>
  </si>
  <si>
    <t>typ 40/23</t>
  </si>
  <si>
    <t>50</t>
  </si>
  <si>
    <t>Mont.PB</t>
  </si>
  <si>
    <t>Mont.PBL</t>
  </si>
  <si>
    <t>Drzak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</si>
  <si>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</si>
  <si>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</si>
  <si>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</si>
  <si>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</si>
  <si>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</si>
  <si>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</si>
  <si>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</si>
  <si>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</si>
  <si>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</si>
  <si>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</si>
  <si>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SIO_P+L</t>
  </si>
  <si>
    <t>Nastrik</t>
  </si>
  <si>
    <t>MP</t>
  </si>
  <si>
    <t>OBA</t>
  </si>
  <si>
    <t>NastrikN</t>
  </si>
  <si>
    <t>DrzakN</t>
  </si>
  <si>
    <t>když(L20=0;NastrikN;Nastrik)</t>
  </si>
  <si>
    <t>když(N20="0";DrzakN;Drzak)</t>
  </si>
  <si>
    <t>[mm]</t>
  </si>
  <si>
    <r>
      <t>Rᴅ[(m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</si>
  <si>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r>
      <t>Uᴅ[(m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</si>
  <si>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t>Sᴅ[m]</t>
  </si>
  <si>
    <t>SIO_L</t>
  </si>
  <si>
    <t>SIO_P</t>
  </si>
  <si>
    <t>12</t>
  </si>
  <si>
    <t>15</t>
  </si>
  <si>
    <t>16</t>
  </si>
  <si>
    <t>17</t>
  </si>
  <si>
    <t>18</t>
  </si>
  <si>
    <t>19</t>
  </si>
  <si>
    <t>DrzakO</t>
  </si>
  <si>
    <t>DrzakON</t>
  </si>
  <si>
    <t>když(H20="0";DrzakON;DrzakO)</t>
  </si>
  <si>
    <t>PUR OST N</t>
  </si>
  <si>
    <t>ISOTRA PB</t>
  </si>
  <si>
    <t>ISOTRA PB-IS</t>
  </si>
  <si>
    <t>ISOTRA PB-L</t>
  </si>
  <si>
    <t>PB-L</t>
  </si>
  <si>
    <t>PB-IS</t>
  </si>
  <si>
    <t>30-IS</t>
  </si>
  <si>
    <t>40-IS</t>
  </si>
  <si>
    <t>50-IS</t>
  </si>
  <si>
    <t>60-IS</t>
  </si>
  <si>
    <t>ISOTRA PB-IS 30</t>
  </si>
  <si>
    <t>ISOTRA PB-IS 40</t>
  </si>
  <si>
    <t>ISOTRA PB-IS 50</t>
  </si>
  <si>
    <t>ISOTRA PB-IS 60</t>
  </si>
  <si>
    <t>KDYŽ(D20="ISOTRA PB-IS";Tl.Izolace;KDYŽ(D20="ISOTRA PB";Tl.Izolace1;Tl.Izolace2))</t>
  </si>
  <si>
    <t>když(D20="ISOTRA PB-IS";Mont.profil;když(D20="ISOTRA PB";Mont.PB;Mont.PBL))</t>
  </si>
  <si>
    <t>ZP</t>
  </si>
  <si>
    <t>VSR780</t>
  </si>
  <si>
    <t>DB703</t>
  </si>
  <si>
    <t>DB702</t>
  </si>
  <si>
    <t>ISD110</t>
  </si>
  <si>
    <t>ISD120</t>
  </si>
  <si>
    <t>ISD130</t>
  </si>
  <si>
    <t>ISD140</t>
  </si>
  <si>
    <t>ISD150</t>
  </si>
  <si>
    <t>ISD160</t>
  </si>
  <si>
    <t>ISD310</t>
  </si>
  <si>
    <t>ISD210</t>
  </si>
  <si>
    <t>ISD220</t>
  </si>
  <si>
    <t>ISD230</t>
  </si>
  <si>
    <t>ISD152</t>
  </si>
  <si>
    <t>ISD154</t>
  </si>
  <si>
    <t>ISD500</t>
  </si>
  <si>
    <t>ISD510</t>
  </si>
  <si>
    <t>ISD700</t>
  </si>
  <si>
    <t>YW359F</t>
  </si>
  <si>
    <t>9005M</t>
  </si>
  <si>
    <t>9005S</t>
  </si>
  <si>
    <t>Xisd</t>
  </si>
  <si>
    <t>ISD200</t>
  </si>
  <si>
    <t>ISD212</t>
  </si>
  <si>
    <t>ISD214</t>
  </si>
  <si>
    <t>ISD600</t>
  </si>
  <si>
    <t>ISD222</t>
  </si>
  <si>
    <t>ISD610</t>
  </si>
  <si>
    <t>ISD620</t>
  </si>
  <si>
    <t>ISD630</t>
  </si>
  <si>
    <t>ISD640</t>
  </si>
  <si>
    <t>7016M</t>
  </si>
  <si>
    <t>9016M</t>
  </si>
  <si>
    <t>9006S</t>
  </si>
  <si>
    <t>7016S</t>
  </si>
  <si>
    <t>PUR_L</t>
  </si>
  <si>
    <t>PUR_P</t>
  </si>
  <si>
    <t>PUR_P+L</t>
  </si>
  <si>
    <t>A</t>
  </si>
  <si>
    <t>N</t>
  </si>
  <si>
    <t>Podl</t>
  </si>
  <si>
    <t>PodlN</t>
  </si>
  <si>
    <t>když(N20="0";PodlN;Podl)</t>
  </si>
  <si>
    <t>PodlMon</t>
  </si>
  <si>
    <t>PodlMonN</t>
  </si>
  <si>
    <t>když(H20="0";PodlMonN;PodlMon)</t>
  </si>
  <si>
    <t>PIO_L</t>
  </si>
  <si>
    <t>PIO_P</t>
  </si>
  <si>
    <t>PIO_P+L</t>
  </si>
  <si>
    <t>typ 45/28</t>
  </si>
  <si>
    <t>H=45mm, J=28mm</t>
  </si>
  <si>
    <t>45</t>
  </si>
  <si>
    <t>15-IS</t>
  </si>
  <si>
    <t>0-IS</t>
  </si>
  <si>
    <t>B1</t>
  </si>
  <si>
    <t>60</t>
  </si>
  <si>
    <t>P002</t>
  </si>
  <si>
    <t>P002/32</t>
  </si>
  <si>
    <t>P002/30</t>
  </si>
  <si>
    <t>P002/10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</si>
  <si>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</si>
  <si>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</si>
  <si>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</si>
  <si>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</si>
  <si>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</si>
  <si>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</si>
  <si>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</si>
  <si>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</si>
  <si>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</si>
  <si>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</si>
  <si>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</si>
  <si>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</si>
  <si>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</si>
  <si>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</si>
  <si>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Vyvod</t>
  </si>
  <si>
    <t>DrzakVZ</t>
  </si>
  <si>
    <t>KDYŽ(I19="ISOTRA PB-IS";Mont.profil;KDYŽ(D19="15";Mont.PB;Mont.PBL))</t>
  </si>
  <si>
    <t>K0</t>
  </si>
  <si>
    <t>Vyvod_PB</t>
  </si>
  <si>
    <t>KDYŽ(D19="ISOTRA PB-L";Vyvod_PB;Vyvod)</t>
  </si>
  <si>
    <t>Bestellungsformullar - PURENIT LEIBUNG MIT DÄMMUNG</t>
  </si>
  <si>
    <t>Abkürzung</t>
  </si>
  <si>
    <t>Bemerkung</t>
  </si>
  <si>
    <t>Bei Anlieferung des Purenit Unterputzkastens insgesamt der Leibung, geben Sie in beide Bestellungsblätter (Kasten+Leibung) die gleiche Bezeichnung der Position an, wie z.B. A1. Das heißst, dass die Rille für die Führungsschienen im Purenit Unterputzkasten die gleiche Lage wie die Führungsschiene in der Leibung hat.</t>
  </si>
  <si>
    <t>Im Falle, dass Sie sich den Purenit Unterputzkasten selbst bestellen, wird sich die Rille für die Führungsschiene mitten im Innnenraum vom Kasten befinden</t>
  </si>
  <si>
    <t>Abkürzung 2</t>
  </si>
  <si>
    <t>Name</t>
  </si>
  <si>
    <t xml:space="preserve">Platzierung der Leibung </t>
  </si>
  <si>
    <t>PIO Links</t>
  </si>
  <si>
    <t>PIO Rechts</t>
  </si>
  <si>
    <t>PIOLinks und Rechts</t>
  </si>
  <si>
    <t>SIO nur links</t>
  </si>
  <si>
    <t>SIO nur rechts</t>
  </si>
  <si>
    <t>SIO links und rechts</t>
  </si>
  <si>
    <t>PUR nur links</t>
  </si>
  <si>
    <t>PUR nur rechts</t>
  </si>
  <si>
    <t>PUR links und rechts</t>
  </si>
  <si>
    <t>Typ des Halters</t>
  </si>
  <si>
    <t>Maße in mm</t>
  </si>
  <si>
    <t>kurz</t>
  </si>
  <si>
    <t>120 / 80</t>
  </si>
  <si>
    <t>lang</t>
  </si>
  <si>
    <t>220 / 80</t>
  </si>
  <si>
    <t>Nein</t>
  </si>
  <si>
    <t>Montagepads</t>
  </si>
  <si>
    <t>ja</t>
  </si>
  <si>
    <t>nein</t>
  </si>
  <si>
    <t xml:space="preserve">Montagehalterung - kurz </t>
  </si>
  <si>
    <t>Montagehalterung - lang</t>
  </si>
  <si>
    <t>Bestellungsformular PURENIT LEIBUNG MIT DÄMMUNG</t>
  </si>
  <si>
    <t>Bestellung</t>
  </si>
  <si>
    <t>Besteller</t>
  </si>
  <si>
    <t>Bestellnr.:</t>
  </si>
  <si>
    <t>Id.-Nr.:</t>
  </si>
  <si>
    <t>Ust.-IdNr.:</t>
  </si>
  <si>
    <t>Bestellt am.:</t>
  </si>
  <si>
    <t>Rechnungsadresse:</t>
  </si>
  <si>
    <t>Lieferadresse:</t>
  </si>
  <si>
    <t>Liefertermin:</t>
  </si>
  <si>
    <t>Position</t>
  </si>
  <si>
    <t>Anzahl St.</t>
  </si>
  <si>
    <t xml:space="preserve">Maße in mm </t>
  </si>
  <si>
    <t>Typ der Halter</t>
  </si>
  <si>
    <t>Maß                                 A</t>
  </si>
  <si>
    <t>Maß                        B</t>
  </si>
  <si>
    <t>Achse                           C*</t>
  </si>
  <si>
    <t>St.</t>
  </si>
  <si>
    <t>Bemerkung :</t>
  </si>
  <si>
    <t xml:space="preserve">* Achse = Achse der Hülse von Führungsschiene, gemessen vom Fensterrahmen </t>
  </si>
  <si>
    <t>Ansicht aus dem Exterieur!</t>
  </si>
  <si>
    <t xml:space="preserve">Es gelten ausdrücklich die AGB und Reklamationsordnung der ISOTRA a. s., die unter diesem link zugänglich sind: </t>
  </si>
  <si>
    <t>Dicke</t>
  </si>
  <si>
    <t>Thermischer Widerstand</t>
  </si>
  <si>
    <t>Wärmeübergangskoeffizient</t>
  </si>
  <si>
    <t>Diffusionswiderstand</t>
  </si>
  <si>
    <t>Montagehalterung - kurz</t>
  </si>
  <si>
    <t>Bestellungsformullar -PURENIT UNTERPUTZKASTEN</t>
  </si>
  <si>
    <t>Purenit unterputzkasten</t>
  </si>
  <si>
    <t>Typ des Kastens</t>
  </si>
  <si>
    <t>Isotra Purenit Kasten</t>
  </si>
  <si>
    <t>Purenit Kasten ohne Dämmung</t>
  </si>
  <si>
    <t>Isotra Purenit Kasten mit Dämmung</t>
  </si>
  <si>
    <t>Purenit Kasten mit Dämmung 30mm</t>
  </si>
  <si>
    <t>Isotra Purenit Kasten mit "L" Profil</t>
  </si>
  <si>
    <t>Purenit Kasten "L"</t>
  </si>
  <si>
    <t>Dicke der Dämmung im Kasten - Maß "B1"</t>
  </si>
  <si>
    <t>nur für Typ des Kastens ISOTRA PB-L</t>
  </si>
  <si>
    <t>nur für Typ des Kastens ISOTRA PB</t>
  </si>
  <si>
    <t>nur für Typ des Kastens ISOTRA PB-IS</t>
  </si>
  <si>
    <t xml:space="preserve">Unterputzschiene </t>
  </si>
  <si>
    <t>nicht für ISOTRA PB-L</t>
  </si>
  <si>
    <t>Unterputzschiene</t>
  </si>
  <si>
    <t>ohne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</si>
  <si>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</si>
  <si>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</si>
  <si>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</si>
  <si>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</si>
  <si>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</si>
  <si>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</si>
  <si>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</si>
  <si>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anthrazitgrau 7016 Struktur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</si>
  <si>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</si>
  <si>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</si>
  <si>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</si>
  <si>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</si>
  <si>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</si>
  <si>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</si>
  <si>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</si>
  <si>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</si>
  <si>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</si>
  <si>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</si>
  <si>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</si>
  <si>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</si>
  <si>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</si>
  <si>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weißaluminium 9006 Struktur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</si>
  <si>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</si>
  <si>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</si>
  <si>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</si>
  <si>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</si>
  <si>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</si>
  <si>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 xml:space="preserve">schwarz metallic
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</si>
  <si>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</si>
  <si>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</si>
  <si>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</si>
  <si>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</si>
  <si>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</si>
  <si>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</si>
  <si>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</si>
  <si>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ISD152</t>
  </si>
  <si>
    <t>Isotra System DECORAL glattes ISD154</t>
  </si>
  <si>
    <t>Isotra System DECORAL glattes ISD160</t>
  </si>
  <si>
    <t>Isotra System DECORAL Struktur ISD200</t>
  </si>
  <si>
    <t>Isotra System DECORAL Struktur ISD210</t>
  </si>
  <si>
    <t>Isotra System DECORAL Struktur ISD212</t>
  </si>
  <si>
    <t>Isotra System DECORAL Struktur ISD214</t>
  </si>
  <si>
    <t>Isotra System DECORAL Struktur ISD220</t>
  </si>
  <si>
    <t>Isotra System DECORAL Struktur ISD222</t>
  </si>
  <si>
    <t>Isotra System DECORAL Struktur ISD230</t>
  </si>
  <si>
    <t>Isotra System DECORAL glänzendes ISD310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</si>
  <si>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</si>
  <si>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</si>
  <si>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</si>
  <si>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</si>
  <si>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</si>
  <si>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</si>
  <si>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</si>
  <si>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</si>
  <si>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</si>
  <si>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Art der Jalousiehalter</t>
  </si>
  <si>
    <t>ohne Jalousiehalter</t>
  </si>
  <si>
    <t>20 Halter Fe [P002]</t>
  </si>
  <si>
    <t>26 Halter Fe Click [P002/32]</t>
  </si>
  <si>
    <t>28 Halter Fe Click [P002/30]</t>
  </si>
  <si>
    <t>29 Halter Fe mit Isolierung [P002/10]</t>
  </si>
  <si>
    <t>Kontrollort</t>
  </si>
  <si>
    <t>Motor S, Kabelausgang links 1</t>
  </si>
  <si>
    <t>Motor S, Kabelausgang links 2</t>
  </si>
  <si>
    <t>Motor S, Kabelausgang links 3</t>
  </si>
  <si>
    <t>Motor S, Kabelausgang links 4</t>
  </si>
  <si>
    <t>Motor S, Kabelausgang links 5</t>
  </si>
  <si>
    <t>Motor S, Kabelausgang links 6</t>
  </si>
  <si>
    <t>Motor S, Kabelausgang links 7</t>
  </si>
  <si>
    <t>Motor S, Kabelausgang rechts 1</t>
  </si>
  <si>
    <t>Motor S, Kabelausgang rechts 2</t>
  </si>
  <si>
    <t>Motor S, Kabelausgang rechts 3</t>
  </si>
  <si>
    <t>Motor S, Kabelausgang rechts 4</t>
  </si>
  <si>
    <t>Motor S, Kabelausgang rechts 5</t>
  </si>
  <si>
    <t>Motor S, Kabelausgang rechts 6</t>
  </si>
  <si>
    <t>Motor S, Kabelausgang rechts 7</t>
  </si>
  <si>
    <t>Die Variante ist für den Boxtyp nicht möglich PB-L</t>
  </si>
  <si>
    <t xml:space="preserve">
Die Farbe der Unterputzschiene und des Fundamentprofils</t>
  </si>
  <si>
    <t>Fundamentprofils</t>
  </si>
  <si>
    <t>Bestellungsformular PURENIT UNTERPUTZKASTEN</t>
  </si>
  <si>
    <t>Lieftermin:</t>
  </si>
  <si>
    <t>Id-Nr.:</t>
  </si>
  <si>
    <t>Typ  des KASTENS</t>
  </si>
  <si>
    <t xml:space="preserve">Maß B1      </t>
  </si>
  <si>
    <t>Maß                           A</t>
  </si>
  <si>
    <t>Maß                                     B</t>
  </si>
  <si>
    <t>Maß                             C</t>
  </si>
  <si>
    <t>Maß D            (Länge der Sektion)</t>
  </si>
  <si>
    <t>Komponenten</t>
  </si>
  <si>
    <t>Halter St.</t>
  </si>
  <si>
    <t>Führungsschienenachse (mm)</t>
  </si>
  <si>
    <t>Bemerkung zur Bestellung:</t>
  </si>
  <si>
    <t xml:space="preserve">9) Maß B1 </t>
  </si>
  <si>
    <t>10) Unterputzschiene</t>
  </si>
  <si>
    <t>Wenn Sie sich die eckigen oder ebenen Zusammenstellungen bestellen, ergänzen Sie diese mit der Skizze der bestimmten Situation, bitte.</t>
  </si>
  <si>
    <t>Kartons mit einer Länge über 3500 mm werden aus mehreren Teilen zusammengesetzt.</t>
  </si>
  <si>
    <t>Die Achse der Führungsschiene richtet sich nach der inneren Tiefe des Kastens, inklusive der gewählten Isolierung (Maß „B1“).</t>
  </si>
  <si>
    <t>Beispiel: Die innere Tiefe der Box 140mm + Isolierung z.B. B1 40mm = 140/2 + 40 = 110mm - dieser Wert wird als Achse der Führungsschiene eingegeben</t>
  </si>
  <si>
    <t>12) Fundamentprofils</t>
  </si>
  <si>
    <t>Farbe der Unterputzschiene</t>
  </si>
  <si>
    <t>Farbe des Fundamentprofils</t>
  </si>
  <si>
    <t>17) Führungsschienenachse</t>
  </si>
  <si>
    <t>17) Geben Sie die Führungsschienenachse in mm ein. Bei Eingabe des Wertes „0“ wird seitlich keine Nut für die Führungsschiene gefräst.</t>
  </si>
  <si>
    <t xml:space="preserve">Motor S, ohne Kabelausgang </t>
  </si>
  <si>
    <t>PUR BOX</t>
  </si>
  <si>
    <t>Gültigkeit vom: 05.05.2025.</t>
  </si>
  <si>
    <t>Kastenlänge bis [mm]</t>
  </si>
  <si>
    <t>Anzahl der Halters</t>
  </si>
  <si>
    <t>Anzahl der Halters [Stk.]</t>
  </si>
  <si>
    <t xml:space="preserve">Purenit Leibung </t>
  </si>
  <si>
    <t>Futterlänge bis [mm]</t>
  </si>
  <si>
    <t>1/2_OUT</t>
  </si>
  <si>
    <t>2/2_OUT</t>
  </si>
  <si>
    <t>1/2_IN</t>
  </si>
  <si>
    <t>2/2_IN</t>
  </si>
  <si>
    <t>1. ze 2. extern</t>
  </si>
  <si>
    <t>2. ze 2. extern</t>
  </si>
  <si>
    <t>1. ze 2. intern</t>
  </si>
  <si>
    <t>2. ze 2. intern</t>
  </si>
  <si>
    <t>Eckmontage</t>
  </si>
  <si>
    <t>Roh</t>
  </si>
  <si>
    <t>Breite 3. Abschnitt (mm)</t>
  </si>
  <si>
    <t>Breite des 2. Abschnitts (mm)</t>
  </si>
  <si>
    <t>Breite des 1. Abschnitts (mm)</t>
  </si>
  <si>
    <t>21) Geben Sie die Führungsschienenachse in mm ein. Bei Eingabe des Wertes „0“ wird seitlich keine Nut für die Führungsschiene gefräst.</t>
  </si>
  <si>
    <t>extern</t>
  </si>
  <si>
    <t>intern</t>
  </si>
  <si>
    <t>RAL gelb (graugelb) 1019</t>
  </si>
  <si>
    <t>RAL anthrazitgrau 7016 Matt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</si>
  <si>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</si>
  <si>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</si>
  <si>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</si>
  <si>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</si>
  <si>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</si>
  <si>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</si>
  <si>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</si>
  <si>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</si>
  <si>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9003RAL</t>
  </si>
  <si>
    <t>RAL schwarz (dunkelschwarz) 9005 Matt</t>
  </si>
  <si>
    <t>RAL schwarz (dunkelschwarz) 9005 Struktur</t>
  </si>
  <si>
    <t>9006RAL</t>
  </si>
  <si>
    <t>9006M</t>
  </si>
  <si>
    <t>RAL weißaluminium 9006 Matt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</si>
  <si>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</si>
  <si>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</si>
  <si>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</si>
  <si>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</si>
  <si>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</si>
  <si>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</si>
  <si>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</si>
  <si>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</si>
  <si>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</si>
  <si>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</si>
  <si>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</si>
  <si>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RAL VSR780</t>
  </si>
  <si>
    <t>VnRAL</t>
  </si>
  <si>
    <t>Bal</t>
  </si>
  <si>
    <t>fb</t>
  </si>
  <si>
    <t>fbk</t>
  </si>
  <si>
    <t>grau 7016</t>
  </si>
  <si>
    <t>grau 7038</t>
  </si>
  <si>
    <t>Innenanstrich der Box</t>
  </si>
  <si>
    <t>Verpackung</t>
  </si>
  <si>
    <t>Papierkarton + Blasenfolie</t>
  </si>
  <si>
    <t>Folien</t>
  </si>
  <si>
    <t>Gültigkeit vom: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</si>
</sst>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0"/>
      <color rgb="FFFF0000"/>
      <name val="MS Sans Serif"/>
      <family val="2"/>
      <charset val="238"/>
    </font>
    <font>
      <sz val="10"/>
      <name val="Arial CE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 applyBorder="0" applyAlignment="0" applyProtection="0">
      <protection locked="0"/>
    </xf>
    <xf numFmtId="0" fontId="7" fillId="0" borderId="0"/>
    <xf numFmtId="0" fontId="7" fillId="0" borderId="0">
      <protection locked="0"/>
    </xf>
    <xf numFmtId="0" fontId="7" fillId="0" borderId="0"/>
    <xf numFmtId="0" fontId="5" fillId="0" borderId="0"/>
    <xf numFmtId="0" fontId="20" fillId="0" borderId="0"/>
    <xf numFmtId="0" fontId="5" fillId="0" borderId="0"/>
    <xf numFmtId="0" fontId="23" fillId="0" borderId="0"/>
    <xf numFmtId="0" fontId="24" fillId="0" borderId="0"/>
    <xf numFmtId="0" fontId="2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2" fillId="0" borderId="0"/>
    <xf numFmtId="0" fontId="33" fillId="0" borderId="0"/>
    <xf numFmtId="0" fontId="1" fillId="0" borderId="0"/>
    <xf numFmtId="0" fontId="1" fillId="0" borderId="0"/>
  </cellStyleXfs>
  <cellXfs count="398">
    <xf numFmtId="0" fontId="0" fillId="0" borderId="0" xfId="0"/>
    <xf numFmtId="0" fontId="8" fillId="2" borderId="0" xfId="0" applyFont="1" applyFill="1"/>
    <xf numFmtId="0" fontId="6" fillId="2" borderId="0" xfId="14" applyFont="1" applyFill="1" applyAlignment="1" applyProtection="1">
      <alignment vertical="center"/>
      <protection locked="0"/>
    </xf>
    <xf numFmtId="0" fontId="7" fillId="2" borderId="0" xfId="13" applyFont="1" applyFill="1" applyAlignment="1" applyProtection="1">
      <alignment vertical="center"/>
      <protection locked="0"/>
    </xf>
    <xf numFmtId="0" fontId="9" fillId="2" borderId="1" xfId="13" applyFont="1" applyFill="1" applyBorder="1" applyAlignment="1" applyProtection="1">
      <alignment vertical="center"/>
      <protection locked="0"/>
    </xf>
    <xf numFmtId="0" fontId="7" fillId="2" borderId="0" xfId="13" applyFont="1" applyFill="1" applyAlignment="1" applyProtection="1">
      <alignment horizontal="right" vertical="center"/>
      <protection locked="0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7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14" fillId="2" borderId="1" xfId="2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27" fillId="0" borderId="0" xfId="10" applyNumberFormat="1" applyFont="1" applyAlignment="1">
      <alignment horizontal="center"/>
    </xf>
    <xf numFmtId="0" fontId="24" fillId="0" borderId="0" xfId="10" applyFont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12" fillId="2" borderId="0" xfId="14" applyFont="1" applyFill="1" applyProtection="1">
      <protection locked="0"/>
    </xf>
    <xf numFmtId="49" fontId="27" fillId="0" borderId="0" xfId="10" applyNumberFormat="1" applyFont="1" applyAlignment="1" applyProtection="1">
      <alignment horizontal="center"/>
      <protection locked="0"/>
    </xf>
    <xf numFmtId="0" fontId="7" fillId="2" borderId="0" xfId="0" applyFont="1" applyFill="1"/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left" vertical="center"/>
      <protection locked="0"/>
    </xf>
    <xf numFmtId="49" fontId="22" fillId="0" borderId="0" xfId="12" applyNumberForma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9" fontId="24" fillId="0" borderId="0" xfId="11" applyNumberForma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9" fillId="2" borderId="11" xfId="0" applyFont="1" applyFill="1" applyBorder="1" applyAlignment="1" applyProtection="1">
      <alignment vertical="center"/>
      <protection locked="0"/>
    </xf>
    <xf numFmtId="0" fontId="29" fillId="2" borderId="12" xfId="0" applyFont="1" applyFill="1" applyBorder="1" applyAlignment="1" applyProtection="1">
      <alignment vertical="center"/>
      <protection locked="0"/>
    </xf>
    <xf numFmtId="0" fontId="29" fillId="2" borderId="13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24" fillId="0" borderId="0" xfId="10" applyFont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9" fontId="8" fillId="0" borderId="0" xfId="1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9" fillId="2" borderId="0" xfId="0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 applyProtection="1">
      <alignment vertical="center" wrapText="1"/>
      <protection locked="0"/>
    </xf>
    <xf numFmtId="0" fontId="7" fillId="0" borderId="0" xfId="0" applyFont="1"/>
    <xf numFmtId="0" fontId="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49" fontId="7" fillId="0" borderId="0" xfId="10" applyNumberFormat="1" applyFont="1" applyAlignment="1" applyProtection="1">
      <alignment vertical="center"/>
      <protection locked="0"/>
    </xf>
    <xf numFmtId="0" fontId="7" fillId="0" borderId="2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22" fillId="5" borderId="0" xfId="12" applyNumberFormat="1" applyFill="1"/>
    <xf numFmtId="0" fontId="7" fillId="2" borderId="0" xfId="0" applyFont="1" applyFill="1" applyAlignment="1">
      <alignment horizontal="center" vertical="center"/>
    </xf>
    <xf numFmtId="49" fontId="4" fillId="0" borderId="0" xfId="12" applyNumberFormat="1" applyFont="1"/>
    <xf numFmtId="0" fontId="7" fillId="2" borderId="1" xfId="0" applyFont="1" applyFill="1" applyBorder="1" applyProtection="1">
      <protection locked="0"/>
    </xf>
    <xf numFmtId="0" fontId="12" fillId="2" borderId="41" xfId="0" applyFont="1" applyFill="1" applyBorder="1" applyAlignment="1" applyProtection="1">
      <alignment vertical="center"/>
      <protection locked="0"/>
    </xf>
    <xf numFmtId="0" fontId="12" fillId="2" borderId="29" xfId="0" applyFont="1" applyFill="1" applyBorder="1" applyAlignment="1" applyProtection="1">
      <alignment vertical="center"/>
      <protection locked="0"/>
    </xf>
    <xf numFmtId="0" fontId="12" fillId="2" borderId="42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horizontal="center" vertical="center"/>
      <protection locked="0" hidden="1"/>
    </xf>
    <xf numFmtId="0" fontId="9" fillId="4" borderId="2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 wrapText="1"/>
      <protection locked="0" hidden="1"/>
    </xf>
    <xf numFmtId="49" fontId="27" fillId="0" borderId="0" xfId="11" applyNumberFormat="1" applyFont="1"/>
    <xf numFmtId="0" fontId="7" fillId="0" borderId="2" xfId="3" applyFont="1" applyBorder="1" applyAlignment="1" applyProtection="1">
      <alignment horizontal="center"/>
    </xf>
    <xf numFmtId="0" fontId="7" fillId="0" borderId="2" xfId="3" applyFont="1" applyBorder="1" applyAlignment="1" applyProtection="1"/>
    <xf numFmtId="0" fontId="7" fillId="0" borderId="2" xfId="3" applyFont="1" applyBorder="1" applyAlignment="1" applyProtection="1">
      <alignment horizontal="center" vertical="center"/>
    </xf>
    <xf numFmtId="0" fontId="7" fillId="0" borderId="2" xfId="3" applyFont="1" applyBorder="1" applyAlignment="1" applyProtection="1">
      <alignment horizontal="left" vertical="center"/>
    </xf>
    <xf numFmtId="0" fontId="7" fillId="0" borderId="2" xfId="0" applyFont="1" applyBorder="1"/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Border="1" applyAlignment="1" applyProtection="1"/>
    <xf numFmtId="0" fontId="12" fillId="2" borderId="0" xfId="0" applyFont="1" applyFill="1"/>
    <xf numFmtId="0" fontId="12" fillId="3" borderId="3" xfId="0" applyFont="1" applyFill="1" applyBorder="1"/>
    <xf numFmtId="0" fontId="12" fillId="3" borderId="2" xfId="0" applyFont="1" applyFill="1" applyBorder="1"/>
    <xf numFmtId="0" fontId="7" fillId="2" borderId="0" xfId="0" applyFont="1" applyFill="1" applyAlignment="1">
      <alignment horizontal="left"/>
    </xf>
    <xf numFmtId="0" fontId="12" fillId="0" borderId="2" xfId="0" applyFont="1" applyBorder="1"/>
    <xf numFmtId="0" fontId="31" fillId="2" borderId="0" xfId="0" applyFont="1" applyFill="1"/>
    <xf numFmtId="0" fontId="12" fillId="3" borderId="2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right"/>
    </xf>
    <xf numFmtId="0" fontId="12" fillId="3" borderId="50" xfId="0" applyFont="1" applyFill="1" applyBorder="1"/>
    <xf numFmtId="0" fontId="12" fillId="3" borderId="51" xfId="0" applyFont="1" applyFill="1" applyBorder="1" applyAlignment="1">
      <alignment horizontal="right"/>
    </xf>
    <xf numFmtId="0" fontId="7" fillId="0" borderId="40" xfId="0" applyFont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30" fillId="0" borderId="0" xfId="0" applyFont="1"/>
    <xf numFmtId="49" fontId="24" fillId="0" borderId="0" xfId="12" applyNumberFormat="1" applyFont="1"/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49" fontId="12" fillId="2" borderId="41" xfId="0" applyNumberFormat="1" applyFont="1" applyFill="1" applyBorder="1" applyAlignment="1" applyProtection="1">
      <alignment vertical="center"/>
      <protection locked="0"/>
    </xf>
    <xf numFmtId="49" fontId="12" fillId="2" borderId="29" xfId="0" applyNumberFormat="1" applyFont="1" applyFill="1" applyBorder="1" applyAlignment="1" applyProtection="1">
      <alignment vertical="center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/>
      <protection locked="0"/>
    </xf>
    <xf numFmtId="49" fontId="7" fillId="2" borderId="1" xfId="0" applyNumberFormat="1" applyFont="1" applyFill="1" applyBorder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 wrapText="1"/>
      <protection locked="0"/>
    </xf>
    <xf numFmtId="49" fontId="7" fillId="2" borderId="0" xfId="0" applyNumberFormat="1" applyFont="1" applyFill="1" applyAlignment="1" applyProtection="1">
      <alignment vertical="top" wrapText="1"/>
      <protection locked="0"/>
    </xf>
    <xf numFmtId="49" fontId="7" fillId="2" borderId="8" xfId="0" applyNumberFormat="1" applyFont="1" applyFill="1" applyBorder="1" applyAlignment="1" applyProtection="1">
      <alignment vertical="top" wrapText="1"/>
      <protection locked="0"/>
    </xf>
    <xf numFmtId="49" fontId="7" fillId="2" borderId="1" xfId="0" applyNumberFormat="1" applyFont="1" applyFill="1" applyBorder="1" applyAlignment="1" applyProtection="1">
      <alignment vertical="top" wrapText="1"/>
      <protection locked="0"/>
    </xf>
    <xf numFmtId="49" fontId="7" fillId="2" borderId="36" xfId="0" applyNumberFormat="1" applyFont="1" applyFill="1" applyBorder="1" applyAlignment="1" applyProtection="1">
      <alignment vertical="top" wrapText="1"/>
      <protection locked="0"/>
    </xf>
    <xf numFmtId="49" fontId="7" fillId="2" borderId="37" xfId="0" applyNumberFormat="1" applyFont="1" applyFill="1" applyBorder="1" applyAlignment="1" applyProtection="1">
      <alignment vertical="top" wrapText="1"/>
      <protection locked="0"/>
    </xf>
    <xf numFmtId="49" fontId="12" fillId="2" borderId="0" xfId="0" applyNumberFormat="1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/>
      <protection locked="0"/>
    </xf>
    <xf numFmtId="0" fontId="8" fillId="0" borderId="1" xfId="0" applyFont="1" applyBorder="1"/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 hidden="1"/>
    </xf>
    <xf numFmtId="0" fontId="9" fillId="2" borderId="19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20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0" fontId="9" fillId="2" borderId="22" xfId="0" applyFont="1" applyFill="1" applyBorder="1" applyAlignment="1" applyProtection="1">
      <alignment horizontal="center" vertical="center"/>
      <protection locked="0" hidden="1"/>
    </xf>
    <xf numFmtId="0" fontId="9" fillId="0" borderId="23" xfId="0" applyFont="1" applyBorder="1" applyAlignment="1" applyProtection="1">
      <alignment horizontal="center" vertical="center"/>
      <protection locked="0" hidden="1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center"/>
      <protection locked="0" hidden="1"/>
    </xf>
    <xf numFmtId="0" fontId="9" fillId="0" borderId="18" xfId="0" applyFont="1" applyBorder="1" applyAlignment="1" applyProtection="1">
      <alignment vertical="center"/>
      <protection locked="0" hidden="1"/>
    </xf>
    <xf numFmtId="49" fontId="3" fillId="5" borderId="0" xfId="12" applyNumberFormat="1" applyFont="1" applyFill="1"/>
    <xf numFmtId="49" fontId="3" fillId="0" borderId="0" xfId="12" applyNumberFormat="1" applyFont="1"/>
    <xf numFmtId="0" fontId="24" fillId="0" borderId="0" xfId="11"/>
    <xf numFmtId="0" fontId="0" fillId="7" borderId="0" xfId="0" applyFill="1"/>
    <xf numFmtId="0" fontId="8" fillId="7" borderId="0" xfId="0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horizontal="center" vertical="center"/>
      <protection locked="0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9" fillId="2" borderId="68" xfId="0" applyFont="1" applyFill="1" applyBorder="1" applyAlignment="1" applyProtection="1">
      <alignment horizontal="center" vertical="center"/>
      <protection locked="0"/>
    </xf>
    <xf numFmtId="0" fontId="9" fillId="2" borderId="69" xfId="0" applyFont="1" applyFill="1" applyBorder="1" applyAlignment="1" applyProtection="1">
      <alignment horizontal="center" vertical="center"/>
      <protection hidden="1"/>
    </xf>
    <xf numFmtId="0" fontId="9" fillId="4" borderId="70" xfId="0" applyFont="1" applyFill="1" applyBorder="1" applyAlignment="1" applyProtection="1">
      <alignment horizontal="center" vertical="center"/>
      <protection locked="0" hidden="1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9" fillId="4" borderId="72" xfId="0" applyFont="1" applyFill="1" applyBorder="1" applyAlignment="1" applyProtection="1">
      <alignment horizontal="center" vertical="center"/>
      <protection locked="0" hidden="1"/>
    </xf>
    <xf numFmtId="0" fontId="9" fillId="4" borderId="71" xfId="0" applyFont="1" applyFill="1" applyBorder="1" applyAlignment="1" applyProtection="1">
      <alignment horizontal="center" vertical="center"/>
      <protection locked="0" hidden="1"/>
    </xf>
    <xf numFmtId="0" fontId="9" fillId="4" borderId="72" xfId="0" applyFont="1" applyFill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 hidden="1"/>
    </xf>
    <xf numFmtId="0" fontId="9" fillId="0" borderId="70" xfId="0" applyFont="1" applyBorder="1" applyAlignment="1" applyProtection="1">
      <alignment horizontal="center" vertical="center" wrapText="1"/>
      <protection locked="0" hidden="1"/>
    </xf>
    <xf numFmtId="49" fontId="7" fillId="2" borderId="0" xfId="0" applyNumberFormat="1" applyFont="1" applyFill="1" applyAlignment="1" applyProtection="1">
      <alignment vertical="top"/>
      <protection locked="0"/>
    </xf>
    <xf numFmtId="0" fontId="34" fillId="0" borderId="0" xfId="0" applyFont="1"/>
    <xf numFmtId="0" fontId="32" fillId="0" borderId="0" xfId="0" applyFont="1"/>
    <xf numFmtId="49" fontId="2" fillId="0" borderId="0" xfId="12" applyNumberFormat="1" applyFont="1"/>
    <xf numFmtId="0" fontId="25" fillId="0" borderId="0" xfId="0" applyFont="1" applyAlignment="1">
      <alignment horizontal="right"/>
    </xf>
    <xf numFmtId="0" fontId="7" fillId="0" borderId="0" xfId="3" applyFont="1" applyBorder="1" applyAlignment="1" applyProtection="1">
      <alignment horizontal="center"/>
    </xf>
    <xf numFmtId="0" fontId="9" fillId="4" borderId="74" xfId="0" applyFont="1" applyFill="1" applyBorder="1" applyAlignment="1" applyProtection="1">
      <alignment horizontal="center" vertical="center" wrapText="1"/>
      <protection locked="0" hidden="1"/>
    </xf>
    <xf numFmtId="0" fontId="7" fillId="2" borderId="16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0" fontId="15" fillId="2" borderId="0" xfId="0" applyFont="1" applyFill="1"/>
    <xf numFmtId="0" fontId="12" fillId="3" borderId="50" xfId="0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left" vertical="center"/>
    </xf>
    <xf numFmtId="0" fontId="35" fillId="0" borderId="2" xfId="3" applyFont="1" applyBorder="1" applyAlignment="1" applyProtection="1">
      <alignment horizontal="center"/>
    </xf>
    <xf numFmtId="0" fontId="35" fillId="0" borderId="2" xfId="3" applyFont="1" applyBorder="1" applyAlignment="1" applyProtection="1"/>
    <xf numFmtId="0" fontId="35" fillId="0" borderId="2" xfId="3" applyFont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8" fillId="5" borderId="15" xfId="0" applyFont="1" applyFill="1" applyBorder="1"/>
    <xf numFmtId="0" fontId="8" fillId="2" borderId="1" xfId="0" applyFont="1" applyFill="1" applyBorder="1"/>
    <xf numFmtId="0" fontId="33" fillId="0" borderId="2" xfId="17" applyBorder="1" applyAlignment="1">
      <alignment horizontal="left"/>
    </xf>
    <xf numFmtId="49" fontId="12" fillId="0" borderId="0" xfId="10" applyNumberFormat="1" applyFont="1" applyAlignment="1" applyProtection="1">
      <alignment vertical="center"/>
      <protection locked="0"/>
    </xf>
    <xf numFmtId="0" fontId="36" fillId="2" borderId="1" xfId="0" applyFont="1" applyFill="1" applyBorder="1" applyProtection="1">
      <protection locked="0"/>
    </xf>
    <xf numFmtId="0" fontId="12" fillId="5" borderId="2" xfId="0" applyFont="1" applyFill="1" applyBorder="1"/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3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2" borderId="70" xfId="0" applyFont="1" applyFill="1" applyBorder="1" applyAlignment="1" applyProtection="1">
      <alignment horizontal="center" vertical="center"/>
      <protection hidden="1"/>
    </xf>
    <xf numFmtId="49" fontId="11" fillId="0" borderId="0" xfId="10" applyNumberFormat="1" applyFont="1" applyAlignment="1" applyProtection="1">
      <alignment horizontal="left" vertical="center"/>
      <protection locked="0"/>
    </xf>
    <xf numFmtId="0" fontId="7" fillId="0" borderId="2" xfId="17" applyFont="1" applyBorder="1" applyAlignment="1">
      <alignment horizontal="center"/>
    </xf>
    <xf numFmtId="49" fontId="7" fillId="0" borderId="2" xfId="18" applyNumberFormat="1" applyFont="1" applyBorder="1" applyAlignment="1">
      <alignment horizontal="left"/>
    </xf>
    <xf numFmtId="49" fontId="29" fillId="0" borderId="2" xfId="12" applyNumberFormat="1" applyFont="1" applyBorder="1" applyAlignment="1">
      <alignment horizontal="left"/>
    </xf>
    <xf numFmtId="49" fontId="29" fillId="0" borderId="2" xfId="19" applyNumberFormat="1" applyFont="1" applyBorder="1" applyAlignment="1">
      <alignment horizontal="left"/>
    </xf>
    <xf numFmtId="49" fontId="29" fillId="0" borderId="2" xfId="18" applyNumberFormat="1" applyFont="1" applyBorder="1" applyAlignment="1">
      <alignment horizontal="left"/>
    </xf>
    <xf numFmtId="0" fontId="7" fillId="2" borderId="2" xfId="16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29" fillId="2" borderId="8" xfId="0" applyFont="1" applyFill="1" applyBorder="1" applyAlignment="1" applyProtection="1">
      <alignment vertical="center"/>
      <protection locked="0"/>
    </xf>
    <xf numFmtId="0" fontId="29" fillId="2" borderId="1" xfId="0" applyFont="1" applyFill="1" applyBorder="1" applyAlignment="1" applyProtection="1">
      <alignment vertical="center"/>
      <protection locked="0"/>
    </xf>
    <xf numFmtId="0" fontId="8" fillId="2" borderId="54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49" fontId="8" fillId="0" borderId="49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49" fontId="8" fillId="6" borderId="45" xfId="10" applyNumberFormat="1" applyFont="1" applyFill="1" applyBorder="1" applyAlignment="1" applyProtection="1">
      <alignment horizontal="center" vertical="center"/>
      <protection locked="0"/>
    </xf>
    <xf numFmtId="49" fontId="8" fillId="6" borderId="46" xfId="10" applyNumberFormat="1" applyFont="1" applyFill="1" applyBorder="1" applyAlignment="1" applyProtection="1">
      <alignment horizontal="center" vertical="center"/>
      <protection locked="0"/>
    </xf>
    <xf numFmtId="49" fontId="8" fillId="6" borderId="47" xfId="10" applyNumberFormat="1" applyFont="1" applyFill="1" applyBorder="1" applyAlignment="1" applyProtection="1">
      <alignment horizontal="center" vertical="center"/>
      <protection locked="0"/>
    </xf>
    <xf numFmtId="49" fontId="8" fillId="6" borderId="7" xfId="10" applyNumberFormat="1" applyFont="1" applyFill="1" applyBorder="1" applyAlignment="1" applyProtection="1">
      <alignment horizontal="center" vertical="center"/>
      <protection locked="0"/>
    </xf>
    <xf numFmtId="49" fontId="8" fillId="6" borderId="1" xfId="10" applyNumberFormat="1" applyFont="1" applyFill="1" applyBorder="1" applyAlignment="1" applyProtection="1">
      <alignment horizontal="center" vertical="center"/>
      <protection locked="0"/>
    </xf>
    <xf numFmtId="49" fontId="8" fillId="6" borderId="19" xfId="1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49" fontId="8" fillId="0" borderId="6" xfId="10" applyNumberFormat="1" applyFont="1" applyBorder="1" applyAlignment="1" applyProtection="1">
      <alignment horizontal="center" vertical="center" wrapText="1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49" fontId="8" fillId="6" borderId="62" xfId="10" applyNumberFormat="1" applyFont="1" applyFill="1" applyBorder="1" applyAlignment="1" applyProtection="1">
      <alignment horizontal="center"/>
      <protection locked="0"/>
    </xf>
    <xf numFmtId="49" fontId="8" fillId="6" borderId="12" xfId="10" applyNumberFormat="1" applyFont="1" applyFill="1" applyBorder="1" applyAlignment="1" applyProtection="1">
      <alignment horizontal="center"/>
      <protection locked="0"/>
    </xf>
    <xf numFmtId="49" fontId="8" fillId="6" borderId="63" xfId="10" applyNumberFormat="1" applyFont="1" applyFill="1" applyBorder="1" applyAlignment="1" applyProtection="1">
      <alignment horizontal="center"/>
      <protection locked="0"/>
    </xf>
    <xf numFmtId="49" fontId="8" fillId="0" borderId="43" xfId="10" applyNumberFormat="1" applyFont="1" applyBorder="1" applyAlignment="1" applyProtection="1">
      <alignment horizontal="center" vertical="center" wrapText="1"/>
      <protection locked="0"/>
    </xf>
    <xf numFmtId="49" fontId="8" fillId="0" borderId="3" xfId="10" applyNumberFormat="1" applyFont="1" applyBorder="1" applyAlignment="1" applyProtection="1">
      <alignment horizontal="center" vertical="center" wrapText="1"/>
      <protection locked="0"/>
    </xf>
    <xf numFmtId="0" fontId="18" fillId="2" borderId="65" xfId="0" applyFont="1" applyFill="1" applyBorder="1" applyAlignment="1" applyProtection="1">
      <alignment horizontal="center"/>
      <protection locked="0"/>
    </xf>
    <xf numFmtId="0" fontId="18" fillId="2" borderId="64" xfId="0" applyFont="1" applyFill="1" applyBorder="1" applyAlignment="1" applyProtection="1">
      <alignment horizontal="center"/>
      <protection locked="0"/>
    </xf>
    <xf numFmtId="0" fontId="18" fillId="2" borderId="30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40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66" xfId="0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0" fontId="18" fillId="2" borderId="40" xfId="0" applyFont="1" applyFill="1" applyBorder="1" applyAlignment="1" applyProtection="1">
      <alignment horizontal="center"/>
      <protection locked="0"/>
    </xf>
    <xf numFmtId="0" fontId="18" fillId="2" borderId="9" xfId="0" applyFont="1" applyFill="1" applyBorder="1" applyAlignment="1" applyProtection="1">
      <alignment horizontal="center"/>
      <protection locked="0"/>
    </xf>
    <xf numFmtId="0" fontId="18" fillId="2" borderId="6" xfId="0" applyFont="1" applyFill="1" applyBorder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/>
      <protection locked="0"/>
    </xf>
    <xf numFmtId="49" fontId="12" fillId="2" borderId="29" xfId="0" applyNumberFormat="1" applyFont="1" applyFill="1" applyBorder="1" applyAlignment="1" applyProtection="1">
      <alignment horizontal="left" vertical="center"/>
      <protection locked="0"/>
    </xf>
    <xf numFmtId="49" fontId="12" fillId="2" borderId="64" xfId="0" applyNumberFormat="1" applyFont="1" applyFill="1" applyBorder="1" applyAlignment="1" applyProtection="1">
      <alignment horizontal="left" vertical="center"/>
      <protection locked="0"/>
    </xf>
    <xf numFmtId="49" fontId="7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4" xfId="0" applyNumberFormat="1" applyFont="1" applyFill="1" applyBorder="1" applyAlignment="1" applyProtection="1">
      <alignment horizontal="left" vertical="center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49" fontId="7" fillId="2" borderId="40" xfId="0" applyNumberFormat="1" applyFont="1" applyFill="1" applyBorder="1" applyAlignment="1" applyProtection="1">
      <alignment horizontal="left" vertical="center"/>
      <protection locked="0"/>
    </xf>
    <xf numFmtId="49" fontId="7" fillId="2" borderId="31" xfId="0" applyNumberFormat="1" applyFont="1" applyFill="1" applyBorder="1" applyAlignment="1" applyProtection="1">
      <alignment horizontal="left" vertical="top" wrapText="1"/>
      <protection locked="0"/>
    </xf>
    <xf numFmtId="49" fontId="7" fillId="2" borderId="32" xfId="0" applyNumberFormat="1" applyFont="1" applyFill="1" applyBorder="1" applyAlignment="1" applyProtection="1">
      <alignment horizontal="left" vertical="top" wrapText="1"/>
      <protection locked="0"/>
    </xf>
    <xf numFmtId="49" fontId="7" fillId="2" borderId="34" xfId="0" applyNumberFormat="1" applyFont="1" applyFill="1" applyBorder="1" applyAlignment="1" applyProtection="1">
      <alignment horizontal="left" vertical="top" wrapText="1"/>
      <protection locked="0"/>
    </xf>
    <xf numFmtId="49" fontId="7" fillId="2" borderId="0" xfId="0" applyNumberFormat="1" applyFont="1" applyFill="1" applyAlignment="1" applyProtection="1">
      <alignment horizontal="left" vertical="top" wrapText="1"/>
      <protection locked="0"/>
    </xf>
    <xf numFmtId="49" fontId="7" fillId="2" borderId="8" xfId="0" applyNumberFormat="1" applyFont="1" applyFill="1" applyBorder="1" applyAlignment="1" applyProtection="1">
      <alignment horizontal="left" vertical="top" wrapText="1"/>
      <protection locked="0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9" fontId="7" fillId="2" borderId="36" xfId="0" applyNumberFormat="1" applyFont="1" applyFill="1" applyBorder="1" applyAlignment="1" applyProtection="1">
      <alignment horizontal="left" vertical="top" wrapText="1"/>
      <protection locked="0"/>
    </xf>
    <xf numFmtId="49" fontId="7" fillId="2" borderId="37" xfId="0" applyNumberFormat="1" applyFont="1" applyFill="1" applyBorder="1" applyAlignment="1" applyProtection="1">
      <alignment horizontal="left" vertical="top" wrapText="1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horizontal="left" vertical="top"/>
      <protection locked="0"/>
    </xf>
    <xf numFmtId="0" fontId="7" fillId="2" borderId="61" xfId="0" applyFont="1" applyFill="1" applyBorder="1" applyAlignment="1" applyProtection="1">
      <alignment horizontal="left" vertical="top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left" vertical="top"/>
      <protection locked="0"/>
    </xf>
    <xf numFmtId="0" fontId="7" fillId="2" borderId="31" xfId="0" applyFont="1" applyFill="1" applyBorder="1" applyAlignment="1" applyProtection="1">
      <alignment horizontal="left" vertical="top"/>
      <protection locked="0"/>
    </xf>
    <xf numFmtId="0" fontId="7" fillId="2" borderId="51" xfId="0" applyFont="1" applyFill="1" applyBorder="1" applyAlignment="1" applyProtection="1">
      <alignment horizontal="left" vertical="top"/>
      <protection locked="0"/>
    </xf>
    <xf numFmtId="0" fontId="7" fillId="2" borderId="36" xfId="0" applyFont="1" applyFill="1" applyBorder="1" applyAlignment="1" applyProtection="1">
      <alignment horizontal="left" vertical="top"/>
      <protection locked="0"/>
    </xf>
    <xf numFmtId="0" fontId="7" fillId="2" borderId="59" xfId="0" applyFont="1" applyFill="1" applyBorder="1" applyAlignment="1" applyProtection="1">
      <alignment horizontal="left" vertical="top"/>
      <protection locked="0"/>
    </xf>
    <xf numFmtId="0" fontId="12" fillId="2" borderId="3" xfId="0" applyFont="1" applyFill="1" applyBorder="1" applyAlignment="1">
      <alignment horizontal="center"/>
    </xf>
    <xf numFmtId="0" fontId="12" fillId="2" borderId="5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7" fillId="0" borderId="50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wrapText="1"/>
    </xf>
    <xf numFmtId="0" fontId="7" fillId="0" borderId="53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12" fillId="5" borderId="40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18" fillId="2" borderId="15" xfId="0" applyFont="1" applyFill="1" applyBorder="1" applyAlignment="1" applyProtection="1">
      <alignment horizontal="center"/>
      <protection locked="0"/>
    </xf>
    <xf numFmtId="0" fontId="18" fillId="2" borderId="10" xfId="0" applyFont="1" applyFill="1" applyBorder="1" applyAlignment="1" applyProtection="1">
      <alignment horizontal="center"/>
      <protection locked="0"/>
    </xf>
    <xf numFmtId="0" fontId="18" fillId="2" borderId="52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8" fillId="2" borderId="35" xfId="0" applyFont="1" applyFill="1" applyBorder="1" applyAlignment="1" applyProtection="1">
      <alignment horizontal="center"/>
      <protection locked="0"/>
    </xf>
    <xf numFmtId="0" fontId="18" fillId="2" borderId="29" xfId="0" applyFont="1" applyFill="1" applyBorder="1" applyAlignment="1" applyProtection="1">
      <alignment horizontal="center"/>
      <protection locked="0"/>
    </xf>
    <xf numFmtId="0" fontId="18" fillId="2" borderId="42" xfId="0" applyFont="1" applyFill="1" applyBorder="1" applyAlignment="1" applyProtection="1">
      <alignment horizontal="center"/>
      <protection locked="0"/>
    </xf>
    <xf numFmtId="49" fontId="12" fillId="2" borderId="41" xfId="0" applyNumberFormat="1" applyFont="1" applyFill="1" applyBorder="1" applyAlignment="1" applyProtection="1">
      <alignment horizontal="left" vertical="center"/>
      <protection locked="0"/>
    </xf>
    <xf numFmtId="49" fontId="12" fillId="2" borderId="78" xfId="0" applyNumberFormat="1" applyFont="1" applyFill="1" applyBorder="1" applyAlignment="1" applyProtection="1">
      <alignment horizontal="left" vertical="center"/>
      <protection locked="0"/>
    </xf>
    <xf numFmtId="49" fontId="7" fillId="2" borderId="7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7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7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4" xfId="0" applyNumberFormat="1" applyFont="1" applyFill="1" applyBorder="1" applyAlignment="1" applyProtection="1">
      <alignment horizontal="left" vertical="center"/>
      <protection locked="0"/>
    </xf>
    <xf numFmtId="49" fontId="7" fillId="2" borderId="20" xfId="0" applyNumberFormat="1" applyFont="1" applyFill="1" applyBorder="1" applyAlignment="1" applyProtection="1">
      <alignment horizontal="left" vertic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49" fontId="8" fillId="0" borderId="48" xfId="10" applyNumberFormat="1" applyFont="1" applyBorder="1" applyAlignment="1" applyProtection="1">
      <alignment horizontal="center" vertical="center" wrapText="1"/>
      <protection locked="0"/>
    </xf>
    <xf numFmtId="49" fontId="8" fillId="0" borderId="54" xfId="10" applyNumberFormat="1" applyFont="1" applyBorder="1" applyAlignment="1" applyProtection="1">
      <alignment horizontal="center" vertical="center"/>
      <protection locked="0"/>
    </xf>
    <xf numFmtId="49" fontId="8" fillId="0" borderId="6" xfId="10" applyNumberFormat="1" applyFont="1" applyBorder="1" applyAlignment="1" applyProtection="1">
      <alignment horizontal="center" vertical="center"/>
      <protection locked="0"/>
    </xf>
    <xf numFmtId="49" fontId="7" fillId="2" borderId="51" xfId="0" applyNumberFormat="1" applyFont="1" applyFill="1" applyBorder="1" applyAlignment="1" applyProtection="1">
      <alignment horizontal="left" vertical="top" wrapText="1"/>
      <protection locked="0"/>
    </xf>
    <xf numFmtId="49" fontId="7" fillId="2" borderId="53" xfId="0" applyNumberFormat="1" applyFont="1" applyFill="1" applyBorder="1" applyAlignment="1" applyProtection="1">
      <alignment horizontal="left" vertical="top" wrapText="1"/>
      <protection locked="0"/>
    </xf>
    <xf numFmtId="49" fontId="7" fillId="2" borderId="59" xfId="0" applyNumberFormat="1" applyFont="1" applyFill="1" applyBorder="1" applyAlignment="1" applyProtection="1">
      <alignment horizontal="left" vertical="top" wrapText="1"/>
      <protection locked="0"/>
    </xf>
    <xf numFmtId="49" fontId="7" fillId="2" borderId="19" xfId="0" applyNumberFormat="1" applyFont="1" applyFill="1" applyBorder="1" applyAlignment="1" applyProtection="1">
      <alignment horizontal="left" vertical="top" wrapText="1"/>
      <protection locked="0"/>
    </xf>
    <xf numFmtId="0" fontId="18" fillId="2" borderId="50" xfId="0" applyFont="1" applyFill="1" applyBorder="1" applyAlignment="1" applyProtection="1">
      <alignment horizontal="center"/>
      <protection locked="0"/>
    </xf>
    <xf numFmtId="0" fontId="18" fillId="2" borderId="32" xfId="0" applyFont="1" applyFill="1" applyBorder="1" applyAlignment="1" applyProtection="1">
      <alignment horizontal="center"/>
      <protection locked="0"/>
    </xf>
    <xf numFmtId="0" fontId="18" fillId="2" borderId="33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0" fontId="18" fillId="2" borderId="39" xfId="0" applyFont="1" applyFill="1" applyBorder="1" applyAlignment="1" applyProtection="1">
      <alignment horizontal="center"/>
      <protection locked="0"/>
    </xf>
    <xf numFmtId="0" fontId="7" fillId="2" borderId="52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/>
      <protection locked="0"/>
    </xf>
    <xf numFmtId="0" fontId="7" fillId="2" borderId="25" xfId="0" applyFont="1" applyFill="1" applyBorder="1" applyAlignment="1" applyProtection="1">
      <alignment horizontal="center"/>
      <protection locked="0"/>
    </xf>
    <xf numFmtId="0" fontId="7" fillId="2" borderId="37" xfId="0" applyFont="1" applyFill="1" applyBorder="1" applyAlignment="1" applyProtection="1">
      <alignment horizontal="center"/>
      <protection locked="0"/>
    </xf>
    <xf numFmtId="0" fontId="7" fillId="2" borderId="38" xfId="0" applyFont="1" applyFill="1" applyBorder="1" applyAlignment="1" applyProtection="1">
      <alignment horizontal="center"/>
      <protection locked="0"/>
    </xf>
    <xf numFmtId="0" fontId="7" fillId="2" borderId="60" xfId="0" applyFont="1" applyFill="1" applyBorder="1" applyAlignment="1" applyProtection="1">
      <alignment horizontal="left" vertical="center"/>
      <protection locked="0"/>
    </xf>
    <xf numFmtId="0" fontId="7" fillId="2" borderId="57" xfId="0" applyFont="1" applyFill="1" applyBorder="1" applyAlignment="1" applyProtection="1">
      <alignment horizontal="left" vertical="center"/>
      <protection locked="0"/>
    </xf>
    <xf numFmtId="0" fontId="7" fillId="2" borderId="61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12" fillId="2" borderId="41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0" fontId="12" fillId="2" borderId="42" xfId="0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49" fontId="8" fillId="0" borderId="55" xfId="10" applyNumberFormat="1" applyFont="1" applyBorder="1" applyAlignment="1" applyProtection="1">
      <alignment horizontal="center" vertical="center" wrapText="1"/>
      <protection locked="0"/>
    </xf>
    <xf numFmtId="49" fontId="8" fillId="0" borderId="35" xfId="10" applyNumberFormat="1" applyFont="1" applyBorder="1" applyAlignment="1" applyProtection="1">
      <alignment horizontal="center" vertical="center" wrapText="1"/>
      <protection locked="0"/>
    </xf>
    <xf numFmtId="49" fontId="8" fillId="0" borderId="39" xfId="10" applyNumberFormat="1" applyFont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53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49" fontId="8" fillId="0" borderId="45" xfId="10" applyNumberFormat="1" applyFont="1" applyBorder="1" applyAlignment="1" applyProtection="1">
      <alignment horizontal="center" vertical="center" wrapText="1"/>
      <protection locked="0"/>
    </xf>
    <xf numFmtId="49" fontId="8" fillId="0" borderId="47" xfId="10" applyNumberFormat="1" applyFont="1" applyBorder="1" applyAlignment="1" applyProtection="1">
      <alignment horizontal="center" vertical="center" wrapText="1"/>
      <protection locked="0"/>
    </xf>
    <xf numFmtId="49" fontId="8" fillId="0" borderId="7" xfId="10" applyNumberFormat="1" applyFont="1" applyBorder="1" applyAlignment="1" applyProtection="1">
      <alignment horizontal="center" vertical="center" wrapText="1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center"/>
      <protection locked="0"/>
    </xf>
    <xf numFmtId="0" fontId="7" fillId="2" borderId="51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2" borderId="37" xfId="0" applyFont="1" applyFill="1" applyBorder="1" applyAlignment="1" applyProtection="1">
      <alignment horizontal="left" vertical="center"/>
      <protection locked="0"/>
    </xf>
    <xf numFmtId="0" fontId="7" fillId="2" borderId="59" xfId="0" applyFont="1" applyFill="1" applyBorder="1" applyAlignment="1" applyProtection="1">
      <alignment horizontal="left" vertical="center"/>
      <protection locked="0"/>
    </xf>
    <xf numFmtId="49" fontId="8" fillId="0" borderId="54" xfId="10" applyNumberFormat="1" applyFont="1" applyBorder="1" applyAlignment="1" applyProtection="1">
      <alignment horizontal="center" vertical="center" wrapText="1"/>
      <protection locked="0"/>
    </xf>
    <xf numFmtId="0" fontId="12" fillId="0" borderId="0" xfId="16" applyFont="1" applyAlignment="1">
      <alignment vertical="center"/>
    </xf>
    <xf numFmtId="0" fontId="7" fillId="2" borderId="2" xfId="16" applyFont="1" applyFill="1" applyBorder="1"/>
    <xf numFmtId="0" fontId="8" fillId="2" borderId="0" xfId="0" applyFont="1" applyFill="1" applyBorder="1" applyAlignment="1" applyProtection="1">
      <alignment horizontal="center" vertical="center"/>
      <protection locked="0"/>
    </xf>
    <xf numFmtId="49" fontId="8" fillId="0" borderId="62" xfId="0" applyNumberFormat="1" applyFont="1" applyBorder="1" applyAlignment="1" applyProtection="1">
      <alignment horizontal="center" vertical="center" wrapText="1"/>
      <protection locked="0"/>
    </xf>
    <xf numFmtId="49" fontId="8" fillId="0" borderId="40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70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Protection="1">
      <protection locked="0"/>
    </xf>
    <xf numFmtId="0" fontId="7" fillId="2" borderId="15" xfId="0" applyFont="1" applyFill="1" applyBorder="1" applyProtection="1">
      <protection locked="0"/>
    </xf>
    <xf numFmtId="49" fontId="27" fillId="0" borderId="46" xfId="10" applyNumberFormat="1" applyFont="1" applyBorder="1" applyAlignment="1" applyProtection="1">
      <alignment horizontal="center"/>
      <protection locked="0"/>
    </xf>
    <xf numFmtId="49" fontId="8" fillId="0" borderId="43" xfId="0" applyNumberFormat="1" applyFont="1" applyBorder="1" applyAlignment="1" applyProtection="1">
      <alignment horizontal="center" vertical="center" wrapText="1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7" fillId="2" borderId="37" xfId="0" applyFont="1" applyFill="1" applyBorder="1" applyProtection="1">
      <protection locked="0"/>
    </xf>
    <xf numFmtId="0" fontId="7" fillId="2" borderId="38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74" xfId="0" applyFont="1" applyBorder="1" applyAlignment="1" applyProtection="1">
      <alignment horizontal="center" vertical="center" wrapText="1"/>
      <protection locked="0"/>
    </xf>
    <xf numFmtId="49" fontId="27" fillId="0" borderId="0" xfId="10" applyNumberFormat="1" applyFont="1" applyBorder="1" applyAlignment="1" applyProtection="1">
      <alignment horizontal="center"/>
      <protection locked="0"/>
    </xf>
  </cellXfs>
  <cellStyles count="20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C16E1824-7DCA-4F25-A497-56188EBDAA92}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 8" xfId="19" xr:uid="{17B0B97B-55E6-4849-8D20-A49CB9E9BB0B}"/>
    <cellStyle name="normální_List1" xfId="13" xr:uid="{00000000-0005-0000-0000-00000F000000}"/>
    <cellStyle name="normální_List3_1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381000</xdr:colOff>
      <xdr:row>40</xdr:row>
      <xdr:rowOff>60629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117417"/>
          <a:ext cx="2963333" cy="11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550333</xdr:colOff>
      <xdr:row>34</xdr:row>
      <xdr:rowOff>74083</xdr:rowOff>
    </xdr:from>
    <xdr:to>
      <xdr:col>7</xdr:col>
      <xdr:colOff>55846</xdr:colOff>
      <xdr:row>39</xdr:row>
      <xdr:rowOff>74083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500" y="8149166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529168</xdr:colOff>
      <xdr:row>34</xdr:row>
      <xdr:rowOff>31750</xdr:rowOff>
    </xdr:from>
    <xdr:to>
      <xdr:col>9</xdr:col>
      <xdr:colOff>232834</xdr:colOff>
      <xdr:row>43</xdr:row>
      <xdr:rowOff>92970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1" y="8106833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627346</xdr:colOff>
      <xdr:row>39</xdr:row>
      <xdr:rowOff>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7583" y="8075083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31750</xdr:rowOff>
    </xdr:from>
    <xdr:to>
      <xdr:col>16</xdr:col>
      <xdr:colOff>148166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2" y="8106833"/>
          <a:ext cx="2180166" cy="1924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623823</xdr:colOff>
      <xdr:row>34</xdr:row>
      <xdr:rowOff>10583</xdr:rowOff>
    </xdr:from>
    <xdr:to>
      <xdr:col>17</xdr:col>
      <xdr:colOff>527560</xdr:colOff>
      <xdr:row>46</xdr:row>
      <xdr:rowOff>87904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44323" y="8085666"/>
          <a:ext cx="1163154" cy="2109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141</xdr:row>
      <xdr:rowOff>0</xdr:rowOff>
    </xdr:from>
    <xdr:to>
      <xdr:col>5</xdr:col>
      <xdr:colOff>914076</xdr:colOff>
      <xdr:row>167</xdr:row>
      <xdr:rowOff>75948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625" y="276606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141</xdr:row>
      <xdr:rowOff>95250</xdr:rowOff>
    </xdr:from>
    <xdr:to>
      <xdr:col>10</xdr:col>
      <xdr:colOff>618832</xdr:colOff>
      <xdr:row>166</xdr:row>
      <xdr:rowOff>142646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27755850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</xdr:row>
      <xdr:rowOff>42334</xdr:rowOff>
    </xdr:from>
    <xdr:to>
      <xdr:col>8</xdr:col>
      <xdr:colOff>38100</xdr:colOff>
      <xdr:row>14</xdr:row>
      <xdr:rowOff>116310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023409"/>
          <a:ext cx="4038600" cy="1531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1133475</xdr:colOff>
      <xdr:row>37</xdr:row>
      <xdr:rowOff>95250</xdr:rowOff>
    </xdr:from>
    <xdr:to>
      <xdr:col>6</xdr:col>
      <xdr:colOff>9525</xdr:colOff>
      <xdr:row>45</xdr:row>
      <xdr:rowOff>124098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91600" y="6257925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25</xdr:row>
      <xdr:rowOff>133350</xdr:rowOff>
    </xdr:from>
    <xdr:to>
      <xdr:col>5</xdr:col>
      <xdr:colOff>909108</xdr:colOff>
      <xdr:row>35</xdr:row>
      <xdr:rowOff>141654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5</xdr:col>
      <xdr:colOff>0</xdr:colOff>
      <xdr:row>40</xdr:row>
      <xdr:rowOff>60629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4F58FAC-0194-4271-BD40-B428044F3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833784"/>
          <a:ext cx="2962275" cy="112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550333</xdr:colOff>
      <xdr:row>34</xdr:row>
      <xdr:rowOff>74083</xdr:rowOff>
    </xdr:from>
    <xdr:to>
      <xdr:col>9</xdr:col>
      <xdr:colOff>96062</xdr:colOff>
      <xdr:row>39</xdr:row>
      <xdr:rowOff>74083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57B6DE5-E5FD-4558-9A71-4BF36A574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2208" y="7865533"/>
          <a:ext cx="1296213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529168</xdr:colOff>
      <xdr:row>34</xdr:row>
      <xdr:rowOff>31750</xdr:rowOff>
    </xdr:from>
    <xdr:to>
      <xdr:col>10</xdr:col>
      <xdr:colOff>349251</xdr:colOff>
      <xdr:row>43</xdr:row>
      <xdr:rowOff>92970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EB8A8F8-3FC3-4C0F-85B5-8DEB5F9F1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1743" y="7823200"/>
          <a:ext cx="1180041" cy="16518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17</xdr:col>
      <xdr:colOff>55845</xdr:colOff>
      <xdr:row>39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6C64EA8-059F-45DB-84A4-C6FC05A48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7791450"/>
          <a:ext cx="1303621" cy="9334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34</xdr:row>
      <xdr:rowOff>31750</xdr:rowOff>
    </xdr:from>
    <xdr:to>
      <xdr:col>20</xdr:col>
      <xdr:colOff>306916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9DC4AD88-1E00-4D5D-BEE3-AA20B6266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7823200"/>
          <a:ext cx="2176991" cy="195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623823</xdr:colOff>
      <xdr:row>34</xdr:row>
      <xdr:rowOff>10583</xdr:rowOff>
    </xdr:from>
    <xdr:to>
      <xdr:col>21</xdr:col>
      <xdr:colOff>538144</xdr:colOff>
      <xdr:row>46</xdr:row>
      <xdr:rowOff>87904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D79BC57-5AC1-496E-84EA-1E31AE07B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20423" y="7802033"/>
          <a:ext cx="1161037" cy="2144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148</xdr:row>
      <xdr:rowOff>0</xdr:rowOff>
    </xdr:from>
    <xdr:to>
      <xdr:col>5</xdr:col>
      <xdr:colOff>914076</xdr:colOff>
      <xdr:row>174</xdr:row>
      <xdr:rowOff>75948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7857893-5147-41AB-88CB-7F5082BD3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625" y="276606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148</xdr:row>
      <xdr:rowOff>95250</xdr:rowOff>
    </xdr:from>
    <xdr:to>
      <xdr:col>10</xdr:col>
      <xdr:colOff>618832</xdr:colOff>
      <xdr:row>173</xdr:row>
      <xdr:rowOff>142646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B9646A3-8E0A-4B88-BB11-D642CBE4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10975" y="27755850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5</xdr:row>
      <xdr:rowOff>23285</xdr:rowOff>
    </xdr:from>
    <xdr:to>
      <xdr:col>6</xdr:col>
      <xdr:colOff>400050</xdr:colOff>
      <xdr:row>12</xdr:row>
      <xdr:rowOff>2170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D3607CC9-5735-42CC-80D8-E3768CBE3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004360"/>
          <a:ext cx="2933700" cy="1112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1133475</xdr:colOff>
      <xdr:row>44</xdr:row>
      <xdr:rowOff>95250</xdr:rowOff>
    </xdr:from>
    <xdr:to>
      <xdr:col>6</xdr:col>
      <xdr:colOff>9525</xdr:colOff>
      <xdr:row>52</xdr:row>
      <xdr:rowOff>124098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A345894-509A-4551-95DF-47B8101E1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91600" y="6257925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32</xdr:row>
      <xdr:rowOff>133350</xdr:rowOff>
    </xdr:from>
    <xdr:to>
      <xdr:col>5</xdr:col>
      <xdr:colOff>909108</xdr:colOff>
      <xdr:row>42</xdr:row>
      <xdr:rowOff>141654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6EA027F-41A2-43F9-8D7A-5FE011D3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352925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1000125</xdr:colOff>
      <xdr:row>15</xdr:row>
      <xdr:rowOff>19050</xdr:rowOff>
    </xdr:from>
    <xdr:to>
      <xdr:col>6</xdr:col>
      <xdr:colOff>244893</xdr:colOff>
      <xdr:row>26</xdr:row>
      <xdr:rowOff>123145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8659E52-3F02-469A-8F02-6A6B481A5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8250" y="2619375"/>
          <a:ext cx="2245143" cy="18852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12</xdr:col>
      <xdr:colOff>570302</xdr:colOff>
      <xdr:row>27</xdr:row>
      <xdr:rowOff>35276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3195814-797B-4F13-BED4-EA3828910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15875" y="2600325"/>
          <a:ext cx="2427677" cy="1978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31749</xdr:colOff>
      <xdr:row>16</xdr:row>
      <xdr:rowOff>158750</xdr:rowOff>
    </xdr:from>
    <xdr:to>
      <xdr:col>13</xdr:col>
      <xdr:colOff>867833</xdr:colOff>
      <xdr:row>32</xdr:row>
      <xdr:rowOff>63501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49" y="3545417"/>
          <a:ext cx="2116667" cy="4021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37</xdr:row>
      <xdr:rowOff>123825</xdr:rowOff>
    </xdr:from>
    <xdr:to>
      <xdr:col>1</xdr:col>
      <xdr:colOff>1904707</xdr:colOff>
      <xdr:row>49</xdr:row>
      <xdr:rowOff>9296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6286500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2667000</xdr:colOff>
      <xdr:row>38</xdr:row>
      <xdr:rowOff>0</xdr:rowOff>
    </xdr:from>
    <xdr:to>
      <xdr:col>2</xdr:col>
      <xdr:colOff>2571426</xdr:colOff>
      <xdr:row>50</xdr:row>
      <xdr:rowOff>75948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6324600"/>
          <a:ext cx="2590476" cy="20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stellungsformular_Purenit_Kasten_15_10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renit Kasten"/>
      <sheetName val="help"/>
      <sheetName val="Anweisungen für Kasten"/>
      <sheetName val="Purenit Leibung"/>
      <sheetName val="Anweisungen für Purenit Leibung"/>
      <sheetName val="helpostění"/>
    </sheetNames>
    <sheetDataSet>
      <sheetData sheetId="0" refreshError="1"/>
      <sheetData sheetId="1">
        <row r="2">
          <cell r="B2" t="str">
            <v>PB</v>
          </cell>
          <cell r="D2" t="str">
            <v>0</v>
          </cell>
          <cell r="E2" t="str">
            <v>30</v>
          </cell>
          <cell r="F2" t="str">
            <v>20</v>
          </cell>
          <cell r="G2">
            <v>30</v>
          </cell>
          <cell r="H2">
            <v>9010</v>
          </cell>
          <cell r="I2" t="str">
            <v>120</v>
          </cell>
          <cell r="J2" t="str">
            <v>1</v>
          </cell>
          <cell r="K2" t="str">
            <v>MP</v>
          </cell>
        </row>
        <row r="3">
          <cell r="B3" t="str">
            <v>PBI</v>
          </cell>
          <cell r="E3" t="str">
            <v>40</v>
          </cell>
          <cell r="F3" t="str">
            <v>25</v>
          </cell>
          <cell r="G3">
            <v>40</v>
          </cell>
          <cell r="H3">
            <v>9006</v>
          </cell>
          <cell r="I3" t="str">
            <v>220</v>
          </cell>
          <cell r="J3" t="str">
            <v>2</v>
          </cell>
          <cell r="K3" t="str">
            <v>OBA</v>
          </cell>
        </row>
        <row r="4">
          <cell r="B4" t="str">
            <v>PBL</v>
          </cell>
          <cell r="E4" t="str">
            <v>50</v>
          </cell>
          <cell r="F4" t="str">
            <v>30</v>
          </cell>
          <cell r="G4">
            <v>50</v>
          </cell>
          <cell r="H4">
            <v>8003</v>
          </cell>
          <cell r="I4" t="str">
            <v>0</v>
          </cell>
          <cell r="J4" t="str">
            <v>3</v>
          </cell>
        </row>
        <row r="5">
          <cell r="E5">
            <v>60</v>
          </cell>
          <cell r="F5" t="str">
            <v>35</v>
          </cell>
          <cell r="G5">
            <v>60</v>
          </cell>
          <cell r="H5">
            <v>7016</v>
          </cell>
          <cell r="J5" t="str">
            <v>4</v>
          </cell>
        </row>
        <row r="6">
          <cell r="F6" t="str">
            <v>40</v>
          </cell>
          <cell r="H6">
            <v>0</v>
          </cell>
          <cell r="J6" t="str">
            <v>5</v>
          </cell>
        </row>
        <row r="7">
          <cell r="H7" t="str">
            <v>X</v>
          </cell>
          <cell r="J7" t="str">
            <v>6</v>
          </cell>
          <cell r="K7">
            <v>0</v>
          </cell>
        </row>
        <row r="8">
          <cell r="J8" t="str">
            <v>7</v>
          </cell>
        </row>
        <row r="9">
          <cell r="G9">
            <v>15</v>
          </cell>
          <cell r="J9" t="str">
            <v>8</v>
          </cell>
        </row>
        <row r="10">
          <cell r="J10" t="str">
            <v>9</v>
          </cell>
        </row>
        <row r="11">
          <cell r="J11" t="str">
            <v>10</v>
          </cell>
        </row>
        <row r="12">
          <cell r="J12">
            <v>11</v>
          </cell>
        </row>
        <row r="13">
          <cell r="G13">
            <v>0</v>
          </cell>
          <cell r="J13" t="str">
            <v>12</v>
          </cell>
        </row>
        <row r="14">
          <cell r="J14">
            <v>13</v>
          </cell>
        </row>
        <row r="15">
          <cell r="J15">
            <v>14</v>
          </cell>
          <cell r="K15" t="str">
            <v>0</v>
          </cell>
        </row>
        <row r="16">
          <cell r="J16" t="str">
            <v>15</v>
          </cell>
        </row>
        <row r="17">
          <cell r="J17" t="str">
            <v>16</v>
          </cell>
        </row>
        <row r="18">
          <cell r="J18" t="str">
            <v>17</v>
          </cell>
        </row>
        <row r="19">
          <cell r="J19" t="str">
            <v>18</v>
          </cell>
        </row>
        <row r="20">
          <cell r="J20" t="str">
            <v>19</v>
          </cell>
        </row>
        <row r="21">
          <cell r="J21" t="str">
            <v>20</v>
          </cell>
        </row>
      </sheetData>
      <sheetData sheetId="2" refreshError="1"/>
      <sheetData sheetId="3" refreshError="1"/>
      <sheetData sheetId="4"/>
      <sheetData sheetId="5">
        <row r="2">
          <cell r="B2" t="str">
            <v>L</v>
          </cell>
          <cell r="C2" t="str">
            <v>120</v>
          </cell>
          <cell r="D2" t="str">
            <v>1</v>
          </cell>
        </row>
        <row r="3">
          <cell r="B3" t="str">
            <v>P</v>
          </cell>
          <cell r="C3" t="str">
            <v>220</v>
          </cell>
          <cell r="D3" t="str">
            <v>2</v>
          </cell>
        </row>
        <row r="4">
          <cell r="B4" t="str">
            <v>P+L</v>
          </cell>
          <cell r="C4" t="str">
            <v>0</v>
          </cell>
          <cell r="D4" t="str">
            <v>3</v>
          </cell>
        </row>
        <row r="5">
          <cell r="B5" t="str">
            <v>SIO_L</v>
          </cell>
          <cell r="D5" t="str">
            <v>4</v>
          </cell>
        </row>
        <row r="6">
          <cell r="B6" t="str">
            <v>SIO_P</v>
          </cell>
          <cell r="D6" t="str">
            <v>5</v>
          </cell>
        </row>
        <row r="7">
          <cell r="B7" t="str">
            <v>SIO_P+L</v>
          </cell>
          <cell r="D7" t="str">
            <v>6</v>
          </cell>
        </row>
        <row r="8">
          <cell r="D8" t="str">
            <v>7</v>
          </cell>
        </row>
        <row r="9">
          <cell r="D9" t="str">
            <v>8</v>
          </cell>
        </row>
        <row r="10">
          <cell r="D10" t="str">
            <v>9</v>
          </cell>
        </row>
        <row r="11">
          <cell r="D11" t="str">
            <v>10</v>
          </cell>
        </row>
        <row r="12">
          <cell r="D12">
            <v>11</v>
          </cell>
        </row>
        <row r="13">
          <cell r="D13" t="str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 t="str">
            <v>15</v>
          </cell>
        </row>
        <row r="17">
          <cell r="D17" t="str">
            <v>16</v>
          </cell>
        </row>
        <row r="18">
          <cell r="D18" t="str">
            <v>17</v>
          </cell>
        </row>
        <row r="19">
          <cell r="D19" t="str">
            <v>18</v>
          </cell>
        </row>
        <row r="20">
          <cell r="D20" t="str">
            <v>19</v>
          </cell>
        </row>
        <row r="21">
          <cell r="D21" t="str">
            <v>20</v>
          </cell>
        </row>
        <row r="25">
          <cell r="D25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sotra.c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Y54"/>
  <sheetViews>
    <sheetView showGridLines="0" tabSelected="1" view="pageBreakPreview" zoomScale="90" zoomScaleNormal="90" zoomScaleSheetLayoutView="90" workbookViewId="0">
      <selection activeCell="T15" sqref="T15:U17"/>
    </sheetView>
  </sheetViews>
  <sheetFormatPr defaultColWidth="9.28515625" defaultRowHeight="12.75" x14ac:dyDescent="0.2"/>
  <cols>
    <col min="1" max="2" width="8.7109375" style="18" customWidth="1"/>
    <col min="3" max="3" width="9.85546875" style="18" customWidth="1"/>
    <col min="4" max="4" width="12.85546875" style="18" customWidth="1"/>
    <col min="5" max="8" width="13.42578125" style="18" customWidth="1"/>
    <col min="9" max="9" width="8.7109375" style="18" customWidth="1"/>
    <col min="10" max="16" width="10.140625" style="18" customWidth="1"/>
    <col min="17" max="21" width="8.7109375" style="18" customWidth="1"/>
    <col min="22" max="16384" width="9.28515625" style="18"/>
  </cols>
  <sheetData>
    <row r="1" spans="1:21" s="8" customFormat="1" ht="15.75" x14ac:dyDescent="0.2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5" t="s">
        <v>4</v>
      </c>
    </row>
    <row r="2" spans="1:21" s="8" customFormat="1" ht="15.7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  <c r="S2" s="10" t="s">
        <v>0</v>
      </c>
      <c r="T2" s="9"/>
      <c r="U2" s="9"/>
    </row>
    <row r="3" spans="1:21" s="15" customFormat="1" ht="36" customHeight="1" x14ac:dyDescent="0.4">
      <c r="A3" s="11" t="s">
        <v>327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  <c r="P3" s="14"/>
      <c r="Q3" s="14"/>
      <c r="R3" s="14"/>
    </row>
    <row r="4" spans="1:21" s="17" customFormat="1" ht="13.15" customHeight="1" thickBot="1" x14ac:dyDescent="0.3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1" s="17" customFormat="1" ht="15" customHeight="1" thickBot="1" x14ac:dyDescent="0.35">
      <c r="A5" s="91" t="s">
        <v>205</v>
      </c>
      <c r="B5" s="92"/>
      <c r="C5" s="92"/>
      <c r="D5" s="92"/>
      <c r="E5" s="92"/>
      <c r="F5" s="92"/>
      <c r="G5" s="92"/>
      <c r="H5" s="93"/>
      <c r="I5" s="81"/>
      <c r="J5" s="81"/>
      <c r="K5" s="256" t="s">
        <v>206</v>
      </c>
      <c r="L5" s="257"/>
      <c r="M5" s="258"/>
      <c r="N5" s="240"/>
      <c r="O5" s="240"/>
      <c r="P5" s="241"/>
      <c r="Q5" s="241"/>
      <c r="R5" s="241"/>
      <c r="S5" s="242"/>
    </row>
    <row r="6" spans="1:21" s="17" customFormat="1" ht="15" customHeight="1" thickTop="1" x14ac:dyDescent="0.3">
      <c r="A6" s="285" t="s">
        <v>207</v>
      </c>
      <c r="B6" s="286"/>
      <c r="C6" s="273"/>
      <c r="D6" s="274"/>
      <c r="E6" s="274"/>
      <c r="F6" s="274"/>
      <c r="G6" s="274"/>
      <c r="H6" s="275"/>
      <c r="I6" s="23"/>
      <c r="J6" s="23"/>
      <c r="K6" s="259" t="s">
        <v>329</v>
      </c>
      <c r="L6" s="260"/>
      <c r="M6" s="261"/>
      <c r="N6" s="252"/>
      <c r="O6" s="252"/>
      <c r="P6" s="253"/>
      <c r="Q6" s="253"/>
      <c r="R6" s="253"/>
      <c r="S6" s="254"/>
    </row>
    <row r="7" spans="1:21" s="17" customFormat="1" ht="15" customHeight="1" x14ac:dyDescent="0.3">
      <c r="A7" s="287"/>
      <c r="B7" s="288"/>
      <c r="C7" s="276"/>
      <c r="D7" s="277"/>
      <c r="E7" s="277"/>
      <c r="F7" s="277"/>
      <c r="G7" s="277"/>
      <c r="H7" s="278"/>
      <c r="I7" s="23"/>
      <c r="J7" s="23"/>
      <c r="K7" s="262" t="s">
        <v>209</v>
      </c>
      <c r="L7" s="263"/>
      <c r="M7" s="264"/>
      <c r="N7" s="249"/>
      <c r="O7" s="249"/>
      <c r="P7" s="250"/>
      <c r="Q7" s="250"/>
      <c r="R7" s="250"/>
      <c r="S7" s="251"/>
    </row>
    <row r="8" spans="1:21" s="17" customFormat="1" ht="15" customHeight="1" x14ac:dyDescent="0.3">
      <c r="A8" s="289" t="s">
        <v>210</v>
      </c>
      <c r="B8" s="290"/>
      <c r="C8" s="279"/>
      <c r="D8" s="280"/>
      <c r="E8" s="280"/>
      <c r="F8" s="280"/>
      <c r="G8" s="280"/>
      <c r="H8" s="281"/>
      <c r="I8" s="23"/>
      <c r="J8" s="23"/>
      <c r="K8" s="265" t="s">
        <v>211</v>
      </c>
      <c r="L8" s="266"/>
      <c r="M8" s="266"/>
      <c r="N8" s="249"/>
      <c r="O8" s="249"/>
      <c r="P8" s="250"/>
      <c r="Q8" s="250"/>
      <c r="R8" s="250"/>
      <c r="S8" s="251"/>
    </row>
    <row r="9" spans="1:21" s="17" customFormat="1" ht="15" customHeight="1" x14ac:dyDescent="0.3">
      <c r="A9" s="287"/>
      <c r="B9" s="288"/>
      <c r="C9" s="276"/>
      <c r="D9" s="277"/>
      <c r="E9" s="277"/>
      <c r="F9" s="277"/>
      <c r="G9" s="277"/>
      <c r="H9" s="278"/>
      <c r="I9" s="23"/>
      <c r="J9" s="23"/>
      <c r="K9" s="267"/>
      <c r="L9" s="268"/>
      <c r="M9" s="268"/>
      <c r="N9" s="249"/>
      <c r="O9" s="249"/>
      <c r="P9" s="250"/>
      <c r="Q9" s="250"/>
      <c r="R9" s="250"/>
      <c r="S9" s="251"/>
    </row>
    <row r="10" spans="1:21" ht="15" customHeight="1" x14ac:dyDescent="0.2">
      <c r="A10" s="289" t="s">
        <v>2</v>
      </c>
      <c r="B10" s="290"/>
      <c r="C10" s="279"/>
      <c r="D10" s="280"/>
      <c r="E10" s="280"/>
      <c r="F10" s="280"/>
      <c r="G10" s="280"/>
      <c r="H10" s="281"/>
      <c r="I10" s="23"/>
      <c r="J10" s="23"/>
      <c r="K10" s="269"/>
      <c r="L10" s="270"/>
      <c r="M10" s="270"/>
      <c r="N10" s="249"/>
      <c r="O10" s="249"/>
      <c r="P10" s="250"/>
      <c r="Q10" s="250"/>
      <c r="R10" s="250"/>
      <c r="S10" s="251"/>
    </row>
    <row r="11" spans="1:21" ht="15" customHeight="1" x14ac:dyDescent="0.2">
      <c r="A11" s="287"/>
      <c r="B11" s="288"/>
      <c r="C11" s="276"/>
      <c r="D11" s="277"/>
      <c r="E11" s="277"/>
      <c r="F11" s="277"/>
      <c r="G11" s="277"/>
      <c r="H11" s="278"/>
      <c r="I11" s="23"/>
      <c r="J11" s="23"/>
      <c r="K11" s="265" t="s">
        <v>212</v>
      </c>
      <c r="L11" s="266"/>
      <c r="M11" s="266"/>
      <c r="N11" s="243"/>
      <c r="O11" s="243"/>
      <c r="P11" s="244"/>
      <c r="Q11" s="244"/>
      <c r="R11" s="244"/>
      <c r="S11" s="245"/>
    </row>
    <row r="12" spans="1:21" ht="15" customHeight="1" x14ac:dyDescent="0.2">
      <c r="A12" s="289" t="s">
        <v>328</v>
      </c>
      <c r="B12" s="290"/>
      <c r="C12" s="279"/>
      <c r="D12" s="280"/>
      <c r="E12" s="280"/>
      <c r="F12" s="280"/>
      <c r="G12" s="280"/>
      <c r="H12" s="281"/>
      <c r="I12" s="23"/>
      <c r="J12" s="23"/>
      <c r="K12" s="267"/>
      <c r="L12" s="268"/>
      <c r="M12" s="268"/>
      <c r="N12" s="243"/>
      <c r="O12" s="243"/>
      <c r="P12" s="244"/>
      <c r="Q12" s="244"/>
      <c r="R12" s="244"/>
      <c r="S12" s="245"/>
    </row>
    <row r="13" spans="1:21" ht="15" customHeight="1" thickBot="1" x14ac:dyDescent="0.25">
      <c r="A13" s="291"/>
      <c r="B13" s="292"/>
      <c r="C13" s="282"/>
      <c r="D13" s="283"/>
      <c r="E13" s="283"/>
      <c r="F13" s="283"/>
      <c r="G13" s="283"/>
      <c r="H13" s="284"/>
      <c r="I13" s="23"/>
      <c r="J13" s="23"/>
      <c r="K13" s="271"/>
      <c r="L13" s="272"/>
      <c r="M13" s="272"/>
      <c r="N13" s="246"/>
      <c r="O13" s="246"/>
      <c r="P13" s="247"/>
      <c r="Q13" s="247"/>
      <c r="R13" s="247"/>
      <c r="S13" s="248"/>
    </row>
    <row r="14" spans="1:21" ht="13.9" customHeight="1" thickBot="1" x14ac:dyDescent="0.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87"/>
      <c r="R14" s="36"/>
      <c r="S14" s="19"/>
    </row>
    <row r="15" spans="1:21" ht="13.9" customHeight="1" x14ac:dyDescent="0.2">
      <c r="A15" s="223" t="s">
        <v>214</v>
      </c>
      <c r="B15" s="221" t="s">
        <v>215</v>
      </c>
      <c r="C15" s="221" t="s">
        <v>180</v>
      </c>
      <c r="D15" s="221" t="s">
        <v>330</v>
      </c>
      <c r="E15" s="225" t="s">
        <v>193</v>
      </c>
      <c r="F15" s="226"/>
      <c r="G15" s="226"/>
      <c r="H15" s="227"/>
      <c r="I15" s="221" t="s">
        <v>331</v>
      </c>
      <c r="J15" s="235" t="s">
        <v>336</v>
      </c>
      <c r="K15" s="236"/>
      <c r="L15" s="236"/>
      <c r="M15" s="236"/>
      <c r="N15" s="236"/>
      <c r="O15" s="236"/>
      <c r="P15" s="237"/>
      <c r="Q15" s="238" t="s">
        <v>338</v>
      </c>
      <c r="R15" s="238" t="s">
        <v>303</v>
      </c>
      <c r="S15" s="388" t="s">
        <v>309</v>
      </c>
      <c r="T15" s="388" t="s">
        <v>409</v>
      </c>
      <c r="U15" s="219" t="s">
        <v>410</v>
      </c>
    </row>
    <row r="16" spans="1:21" ht="13.9" customHeight="1" x14ac:dyDescent="0.2">
      <c r="A16" s="224"/>
      <c r="B16" s="222"/>
      <c r="C16" s="222"/>
      <c r="D16" s="222"/>
      <c r="E16" s="228"/>
      <c r="F16" s="229"/>
      <c r="G16" s="229"/>
      <c r="H16" s="230"/>
      <c r="I16" s="222"/>
      <c r="J16" s="217" t="s">
        <v>246</v>
      </c>
      <c r="K16" s="217" t="s">
        <v>347</v>
      </c>
      <c r="L16" s="239" t="s">
        <v>326</v>
      </c>
      <c r="M16" s="255" t="s">
        <v>348</v>
      </c>
      <c r="N16" s="239" t="s">
        <v>217</v>
      </c>
      <c r="O16" s="255" t="s">
        <v>337</v>
      </c>
      <c r="P16" s="239" t="s">
        <v>199</v>
      </c>
      <c r="Q16" s="234"/>
      <c r="R16" s="234"/>
      <c r="S16" s="382"/>
      <c r="T16" s="382"/>
      <c r="U16" s="220"/>
    </row>
    <row r="17" spans="1:25" s="21" customFormat="1" ht="36.75" customHeight="1" x14ac:dyDescent="0.2">
      <c r="A17" s="224"/>
      <c r="B17" s="222"/>
      <c r="C17" s="222"/>
      <c r="D17" s="222"/>
      <c r="E17" s="184" t="s">
        <v>332</v>
      </c>
      <c r="F17" s="184" t="s">
        <v>333</v>
      </c>
      <c r="G17" s="184" t="s">
        <v>334</v>
      </c>
      <c r="H17" s="184" t="s">
        <v>335</v>
      </c>
      <c r="I17" s="222"/>
      <c r="J17" s="218"/>
      <c r="K17" s="218"/>
      <c r="L17" s="233"/>
      <c r="M17" s="218"/>
      <c r="N17" s="233"/>
      <c r="O17" s="218"/>
      <c r="P17" s="233"/>
      <c r="Q17" s="234"/>
      <c r="R17" s="234"/>
      <c r="S17" s="382"/>
      <c r="T17" s="382"/>
      <c r="U17" s="220"/>
    </row>
    <row r="18" spans="1:25" ht="15" customHeight="1" x14ac:dyDescent="0.2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379">
        <v>19</v>
      </c>
      <c r="T18" s="379">
        <v>20</v>
      </c>
      <c r="U18" s="389">
        <v>21</v>
      </c>
    </row>
    <row r="19" spans="1:25" ht="21" customHeight="1" x14ac:dyDescent="0.2">
      <c r="A19" s="38"/>
      <c r="B19" s="66"/>
      <c r="C19" s="94" t="str">
        <f>IF(B$19&gt;=1,"PUR BOX"," ")</f>
        <v xml:space="preserve"> </v>
      </c>
      <c r="D19" s="95"/>
      <c r="E19" s="39"/>
      <c r="F19" s="54"/>
      <c r="G19" s="54"/>
      <c r="H19" s="54"/>
      <c r="I19" s="97"/>
      <c r="J19" s="95"/>
      <c r="K19" s="95"/>
      <c r="L19" s="95"/>
      <c r="M19" s="97"/>
      <c r="N19" s="98"/>
      <c r="O19" s="174">
        <f>IF(H19&lt;1200, 2, IF(H19&lt;2000, 3, IF(H19&lt;2800, 4, IF(H19&lt;3600, 5, IF(H19&lt;4400, 6, IF(H19&lt;5200, 7, 8))))))</f>
        <v>2</v>
      </c>
      <c r="P19" s="98"/>
      <c r="Q19" s="174"/>
      <c r="R19" s="98"/>
      <c r="S19" s="383" t="str">
        <f>IF(B$19&gt;=1,"K0"," ")</f>
        <v xml:space="preserve"> </v>
      </c>
      <c r="T19" s="383"/>
      <c r="U19" s="201"/>
      <c r="V19" s="23"/>
      <c r="W19" s="23"/>
    </row>
    <row r="20" spans="1:25" ht="21" customHeight="1" x14ac:dyDescent="0.2">
      <c r="A20" s="38"/>
      <c r="B20" s="66"/>
      <c r="C20" s="94" t="str">
        <f>IF(B$20&gt;=1,"PUR BOX"," ")</f>
        <v xml:space="preserve"> </v>
      </c>
      <c r="D20" s="95"/>
      <c r="E20" s="39"/>
      <c r="F20" s="54"/>
      <c r="G20" s="54"/>
      <c r="H20" s="54"/>
      <c r="I20" s="97"/>
      <c r="J20" s="95"/>
      <c r="K20" s="95"/>
      <c r="L20" s="95"/>
      <c r="M20" s="97"/>
      <c r="N20" s="98"/>
      <c r="O20" s="174">
        <f t="shared" ref="O20:O29" si="0">IF(H20&lt;1200, 2, IF(H20&lt;2000, 3, IF(H20&lt;2800, 4, IF(H20&lt;3600, 5, IF(H20&lt;4400, 6, IF(H20&lt;5200, 7, 8))))))</f>
        <v>2</v>
      </c>
      <c r="P20" s="98"/>
      <c r="Q20" s="174"/>
      <c r="R20" s="98"/>
      <c r="S20" s="383" t="str">
        <f>IF(B$20&gt;=1,"K0"," ")</f>
        <v xml:space="preserve"> </v>
      </c>
      <c r="T20" s="383"/>
      <c r="U20" s="201"/>
      <c r="V20" s="23"/>
      <c r="W20" s="23"/>
    </row>
    <row r="21" spans="1:25" ht="21" customHeight="1" x14ac:dyDescent="0.2">
      <c r="A21" s="22"/>
      <c r="B21" s="67"/>
      <c r="C21" s="94" t="str">
        <f>IF(B$21&gt;=1,"PUR BOX"," ")</f>
        <v xml:space="preserve"> </v>
      </c>
      <c r="D21" s="96"/>
      <c r="E21" s="39"/>
      <c r="F21" s="54"/>
      <c r="G21" s="54"/>
      <c r="H21" s="54"/>
      <c r="I21" s="97"/>
      <c r="J21" s="95"/>
      <c r="K21" s="95"/>
      <c r="L21" s="95"/>
      <c r="M21" s="97"/>
      <c r="N21" s="98"/>
      <c r="O21" s="174">
        <f t="shared" si="0"/>
        <v>2</v>
      </c>
      <c r="P21" s="98"/>
      <c r="Q21" s="174"/>
      <c r="R21" s="98"/>
      <c r="S21" s="383" t="str">
        <f>IF(B$21&gt;=1,"K0"," ")</f>
        <v xml:space="preserve"> </v>
      </c>
      <c r="T21" s="383"/>
      <c r="U21" s="201"/>
      <c r="V21" s="23"/>
      <c r="W21" s="23"/>
    </row>
    <row r="22" spans="1:25" ht="21" customHeight="1" x14ac:dyDescent="0.2">
      <c r="A22" s="22"/>
      <c r="B22" s="67"/>
      <c r="C22" s="94" t="str">
        <f>IF(B$22&gt;=1,"PUR BOX"," ")</f>
        <v xml:space="preserve"> </v>
      </c>
      <c r="D22" s="96"/>
      <c r="E22" s="39"/>
      <c r="F22" s="54"/>
      <c r="G22" s="54"/>
      <c r="H22" s="54"/>
      <c r="I22" s="97"/>
      <c r="J22" s="95"/>
      <c r="K22" s="95"/>
      <c r="L22" s="95"/>
      <c r="M22" s="97"/>
      <c r="N22" s="98"/>
      <c r="O22" s="174">
        <f t="shared" si="0"/>
        <v>2</v>
      </c>
      <c r="P22" s="98"/>
      <c r="Q22" s="174"/>
      <c r="R22" s="98"/>
      <c r="S22" s="383" t="str">
        <f>IF(B$22&gt;=1,"K0"," ")</f>
        <v xml:space="preserve"> </v>
      </c>
      <c r="T22" s="383"/>
      <c r="U22" s="201"/>
      <c r="V22" s="23"/>
      <c r="W22" s="23"/>
    </row>
    <row r="23" spans="1:25" ht="21" customHeight="1" x14ac:dyDescent="0.2">
      <c r="A23" s="22"/>
      <c r="B23" s="67"/>
      <c r="C23" s="94" t="str">
        <f>IF(B$23&gt;=1,"PUR BOX"," ")</f>
        <v xml:space="preserve"> </v>
      </c>
      <c r="D23" s="96"/>
      <c r="E23" s="39"/>
      <c r="F23" s="54"/>
      <c r="G23" s="54"/>
      <c r="H23" s="54"/>
      <c r="I23" s="97"/>
      <c r="J23" s="95"/>
      <c r="K23" s="95"/>
      <c r="L23" s="95"/>
      <c r="M23" s="97"/>
      <c r="N23" s="98"/>
      <c r="O23" s="174">
        <f t="shared" si="0"/>
        <v>2</v>
      </c>
      <c r="P23" s="98"/>
      <c r="Q23" s="174"/>
      <c r="R23" s="98"/>
      <c r="S23" s="383" t="str">
        <f>IF(B$23&gt;=1,"K0"," ")</f>
        <v xml:space="preserve"> </v>
      </c>
      <c r="T23" s="383"/>
      <c r="U23" s="201"/>
      <c r="V23" s="23"/>
      <c r="W23" s="23"/>
    </row>
    <row r="24" spans="1:25" ht="21" customHeight="1" x14ac:dyDescent="0.2">
      <c r="A24" s="22"/>
      <c r="B24" s="67"/>
      <c r="C24" s="94" t="str">
        <f>IF(B$24&gt;=1,"PUR BOX"," ")</f>
        <v xml:space="preserve"> </v>
      </c>
      <c r="D24" s="96"/>
      <c r="E24" s="39"/>
      <c r="F24" s="54"/>
      <c r="G24" s="54"/>
      <c r="H24" s="54"/>
      <c r="I24" s="97"/>
      <c r="J24" s="95"/>
      <c r="K24" s="95"/>
      <c r="L24" s="95"/>
      <c r="M24" s="97"/>
      <c r="N24" s="98"/>
      <c r="O24" s="174">
        <f t="shared" si="0"/>
        <v>2</v>
      </c>
      <c r="P24" s="98"/>
      <c r="Q24" s="174"/>
      <c r="R24" s="98"/>
      <c r="S24" s="383" t="str">
        <f>IF(B$24&gt;=1,"K0"," ")</f>
        <v xml:space="preserve"> </v>
      </c>
      <c r="T24" s="383"/>
      <c r="U24" s="201"/>
      <c r="V24" s="23"/>
      <c r="W24" s="23"/>
    </row>
    <row r="25" spans="1:25" ht="21" customHeight="1" x14ac:dyDescent="0.2">
      <c r="A25" s="22"/>
      <c r="B25" s="67"/>
      <c r="C25" s="94" t="str">
        <f>IF(B$25&gt;=1,"PUR BOX"," ")</f>
        <v xml:space="preserve"> </v>
      </c>
      <c r="D25" s="96"/>
      <c r="E25" s="39"/>
      <c r="F25" s="54"/>
      <c r="G25" s="54"/>
      <c r="H25" s="54"/>
      <c r="I25" s="97"/>
      <c r="J25" s="95"/>
      <c r="K25" s="95"/>
      <c r="L25" s="95"/>
      <c r="M25" s="97"/>
      <c r="N25" s="98"/>
      <c r="O25" s="174">
        <f t="shared" si="0"/>
        <v>2</v>
      </c>
      <c r="P25" s="98"/>
      <c r="Q25" s="174"/>
      <c r="R25" s="98"/>
      <c r="S25" s="383" t="str">
        <f>IF(B$25&gt;=1,"K0"," ")</f>
        <v xml:space="preserve"> </v>
      </c>
      <c r="T25" s="383"/>
      <c r="U25" s="201"/>
      <c r="V25" s="23"/>
      <c r="W25" s="23"/>
    </row>
    <row r="26" spans="1:25" ht="21" customHeight="1" x14ac:dyDescent="0.2">
      <c r="A26" s="22"/>
      <c r="B26" s="67"/>
      <c r="C26" s="94" t="str">
        <f>IF(B$26&gt;=1,"PUR BOX"," ")</f>
        <v xml:space="preserve"> </v>
      </c>
      <c r="D26" s="96"/>
      <c r="E26" s="39"/>
      <c r="F26" s="54"/>
      <c r="G26" s="54"/>
      <c r="H26" s="54"/>
      <c r="I26" s="97"/>
      <c r="J26" s="95"/>
      <c r="K26" s="95"/>
      <c r="L26" s="95"/>
      <c r="M26" s="97"/>
      <c r="N26" s="98"/>
      <c r="O26" s="174">
        <f t="shared" si="0"/>
        <v>2</v>
      </c>
      <c r="P26" s="98"/>
      <c r="Q26" s="174"/>
      <c r="R26" s="98"/>
      <c r="S26" s="383" t="str">
        <f>IF(B$26&gt;=1,"K0"," ")</f>
        <v xml:space="preserve"> </v>
      </c>
      <c r="T26" s="383"/>
      <c r="U26" s="201"/>
      <c r="V26" s="23"/>
      <c r="W26" s="23"/>
    </row>
    <row r="27" spans="1:25" ht="21" customHeight="1" x14ac:dyDescent="0.2">
      <c r="A27" s="22"/>
      <c r="B27" s="67"/>
      <c r="C27" s="94" t="str">
        <f>IF(B$27&gt;=1,"PUR BOX"," ")</f>
        <v xml:space="preserve"> </v>
      </c>
      <c r="D27" s="96"/>
      <c r="E27" s="39"/>
      <c r="F27" s="54"/>
      <c r="G27" s="54"/>
      <c r="H27" s="54"/>
      <c r="I27" s="97"/>
      <c r="J27" s="95"/>
      <c r="K27" s="95"/>
      <c r="L27" s="95"/>
      <c r="M27" s="97"/>
      <c r="N27" s="98"/>
      <c r="O27" s="174">
        <f t="shared" si="0"/>
        <v>2</v>
      </c>
      <c r="P27" s="98"/>
      <c r="Q27" s="174"/>
      <c r="R27" s="98"/>
      <c r="S27" s="383" t="str">
        <f>IF(B$27&gt;=1,"K0"," ")</f>
        <v xml:space="preserve"> </v>
      </c>
      <c r="T27" s="383"/>
      <c r="U27" s="201"/>
      <c r="V27" s="23"/>
      <c r="W27" s="23"/>
    </row>
    <row r="28" spans="1:25" ht="21" customHeight="1" x14ac:dyDescent="0.2">
      <c r="A28" s="22"/>
      <c r="B28" s="67"/>
      <c r="C28" s="94" t="str">
        <f>IF(B$28&gt;=1,"PUR BOX"," ")</f>
        <v xml:space="preserve"> </v>
      </c>
      <c r="D28" s="96"/>
      <c r="E28" s="39"/>
      <c r="F28" s="54"/>
      <c r="G28" s="54"/>
      <c r="H28" s="54"/>
      <c r="I28" s="97"/>
      <c r="J28" s="95"/>
      <c r="K28" s="95"/>
      <c r="L28" s="95"/>
      <c r="M28" s="97"/>
      <c r="N28" s="98"/>
      <c r="O28" s="174">
        <f t="shared" si="0"/>
        <v>2</v>
      </c>
      <c r="P28" s="98"/>
      <c r="Q28" s="174"/>
      <c r="R28" s="98"/>
      <c r="S28" s="383" t="str">
        <f>IF(B$28&gt;=1,"K0"," ")</f>
        <v xml:space="preserve"> </v>
      </c>
      <c r="T28" s="383"/>
      <c r="U28" s="201"/>
      <c r="V28" s="23"/>
      <c r="W28" s="23"/>
    </row>
    <row r="29" spans="1:25" ht="21" customHeight="1" thickBot="1" x14ac:dyDescent="0.25">
      <c r="A29" s="165"/>
      <c r="B29" s="166"/>
      <c r="C29" s="167" t="str">
        <f>IF(B$29&gt;=1,"PUR BOX"," ")</f>
        <v xml:space="preserve"> </v>
      </c>
      <c r="D29" s="168"/>
      <c r="E29" s="169"/>
      <c r="F29" s="170"/>
      <c r="G29" s="170"/>
      <c r="H29" s="170"/>
      <c r="I29" s="171"/>
      <c r="J29" s="172"/>
      <c r="K29" s="172"/>
      <c r="L29" s="172"/>
      <c r="M29" s="171"/>
      <c r="N29" s="173"/>
      <c r="O29" s="175">
        <f t="shared" si="0"/>
        <v>2</v>
      </c>
      <c r="P29" s="173"/>
      <c r="Q29" s="175"/>
      <c r="R29" s="182"/>
      <c r="S29" s="384" t="str">
        <f>IF(B$29&gt;=1,"K0"," ")</f>
        <v xml:space="preserve"> </v>
      </c>
      <c r="T29" s="384"/>
      <c r="U29" s="202"/>
      <c r="V29" s="23"/>
      <c r="W29" s="23"/>
    </row>
    <row r="30" spans="1:25" ht="15" customHeight="1" thickTop="1" x14ac:dyDescent="0.2">
      <c r="A30" s="215" t="s">
        <v>339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385"/>
      <c r="U30" s="390"/>
    </row>
    <row r="31" spans="1:25" ht="15" customHeight="1" x14ac:dyDescent="0.2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386"/>
      <c r="U31" s="391"/>
      <c r="Y31" s="32"/>
    </row>
    <row r="32" spans="1:25" ht="15" customHeight="1" thickBot="1" x14ac:dyDescent="0.25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392"/>
      <c r="U32" s="393"/>
    </row>
    <row r="33" spans="1:20" ht="13.15" customHeight="1" x14ac:dyDescent="0.2">
      <c r="A33" s="45"/>
      <c r="B33" s="45"/>
      <c r="C33" s="45"/>
      <c r="D33" s="8"/>
      <c r="E33" s="23"/>
      <c r="F33" s="23"/>
      <c r="G33" s="23"/>
      <c r="H33" s="23"/>
      <c r="I33" s="23"/>
      <c r="J33" s="23"/>
      <c r="K33" s="23"/>
      <c r="L33" s="24"/>
      <c r="M33" s="24"/>
      <c r="N33" s="24"/>
      <c r="O33" s="24"/>
      <c r="P33" s="24"/>
      <c r="Q33" s="24"/>
      <c r="R33" s="24"/>
      <c r="S33" s="24"/>
    </row>
    <row r="34" spans="1:20" ht="17.25" customHeight="1" x14ac:dyDescent="0.35">
      <c r="A34" s="163" t="s">
        <v>7</v>
      </c>
      <c r="B34" s="163"/>
      <c r="C34" s="163" t="s">
        <v>83</v>
      </c>
      <c r="D34" s="163"/>
      <c r="E34" s="163" t="s">
        <v>82</v>
      </c>
      <c r="F34" s="23"/>
      <c r="G34" s="163" t="s">
        <v>340</v>
      </c>
      <c r="H34" s="23"/>
      <c r="I34" s="163" t="s">
        <v>341</v>
      </c>
      <c r="J34" s="20"/>
      <c r="K34" s="20"/>
      <c r="L34" s="163" t="s">
        <v>346</v>
      </c>
      <c r="M34" s="24"/>
      <c r="N34" s="163" t="s">
        <v>193</v>
      </c>
      <c r="Q34" s="163" t="s">
        <v>349</v>
      </c>
      <c r="R34" s="163"/>
      <c r="S34" s="19"/>
    </row>
    <row r="35" spans="1:20" s="75" customFormat="1" ht="19.5" customHeight="1" x14ac:dyDescent="0.35">
      <c r="A35" s="74"/>
      <c r="B35" s="74"/>
      <c r="C35" s="74"/>
      <c r="D35" s="74"/>
      <c r="E35" s="74"/>
      <c r="F35" s="71"/>
      <c r="G35" s="71"/>
      <c r="H35" s="71"/>
      <c r="I35" s="71"/>
      <c r="J35" s="71"/>
      <c r="K35" s="71"/>
      <c r="L35" s="71"/>
      <c r="M35" s="72"/>
      <c r="N35" s="72"/>
      <c r="O35" s="72"/>
      <c r="P35" s="72"/>
      <c r="Q35" s="72"/>
      <c r="R35" s="72"/>
      <c r="S35" s="73"/>
    </row>
    <row r="36" spans="1:20" s="8" customFormat="1" ht="13.5" customHeight="1" x14ac:dyDescent="0.2">
      <c r="A36" s="55"/>
      <c r="B36" s="55"/>
      <c r="C36" s="55"/>
      <c r="E36" s="23"/>
      <c r="F36" s="23"/>
      <c r="G36" s="23"/>
      <c r="H36" s="23"/>
      <c r="I36" s="23"/>
      <c r="J36" s="23"/>
      <c r="K36" s="23"/>
      <c r="L36" s="23"/>
      <c r="M36" s="24"/>
      <c r="N36" s="24"/>
      <c r="O36" s="24"/>
      <c r="P36" s="24"/>
      <c r="Q36" s="24"/>
      <c r="R36" s="24"/>
      <c r="S36" s="25"/>
    </row>
    <row r="37" spans="1:20" s="8" customFormat="1" ht="13.5" customHeight="1" x14ac:dyDescent="0.2">
      <c r="A37" s="56"/>
      <c r="B37" s="56"/>
      <c r="C37" s="56"/>
      <c r="E37" s="23"/>
      <c r="F37" s="23"/>
      <c r="G37" s="23"/>
      <c r="H37" s="23"/>
      <c r="I37" s="23"/>
      <c r="J37" s="23"/>
      <c r="K37" s="23"/>
      <c r="L37" s="23"/>
      <c r="M37" s="24"/>
      <c r="N37" s="24"/>
      <c r="O37" s="24"/>
      <c r="P37" s="24"/>
      <c r="Q37" s="24"/>
      <c r="R37" s="24"/>
      <c r="S37" s="25"/>
    </row>
    <row r="38" spans="1:20" s="8" customFormat="1" ht="13.5" customHeight="1" x14ac:dyDescent="0.2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3"/>
      <c r="M38" s="24"/>
      <c r="N38" s="24"/>
      <c r="O38" s="24"/>
      <c r="P38" s="24"/>
      <c r="Q38" s="24"/>
      <c r="R38" s="24"/>
      <c r="S38" s="25"/>
    </row>
    <row r="39" spans="1:20" s="8" customFormat="1" ht="13.5" customHeight="1" x14ac:dyDescent="0.2">
      <c r="A39" s="56"/>
      <c r="B39" s="56"/>
      <c r="C39" s="56"/>
      <c r="E39" s="23"/>
      <c r="F39" s="23"/>
      <c r="G39" s="23"/>
      <c r="H39" s="23"/>
      <c r="I39" s="23"/>
      <c r="J39" s="23"/>
      <c r="K39" s="23"/>
      <c r="L39" s="23"/>
      <c r="M39" s="24"/>
      <c r="N39" s="24"/>
      <c r="O39" s="24"/>
      <c r="P39" s="24"/>
      <c r="Q39" s="24"/>
      <c r="R39" s="24"/>
      <c r="S39" s="25"/>
    </row>
    <row r="40" spans="1:20" s="29" customFormat="1" ht="13.5" customHeight="1" x14ac:dyDescent="0.2">
      <c r="A40" s="27"/>
      <c r="B40" s="27"/>
      <c r="C40" s="162"/>
      <c r="S40" s="28"/>
    </row>
    <row r="41" spans="1:20" s="8" customFormat="1" ht="12.75" customHeight="1" x14ac:dyDescent="0.2">
      <c r="A41" s="57"/>
      <c r="B41" s="57"/>
      <c r="C41" s="57"/>
      <c r="E41" s="23"/>
      <c r="F41" s="23"/>
      <c r="G41" s="23"/>
      <c r="H41" s="23"/>
      <c r="I41" s="23"/>
      <c r="J41" s="23"/>
      <c r="K41" s="23"/>
      <c r="L41" s="24"/>
      <c r="M41" s="24"/>
      <c r="N41" s="24"/>
      <c r="O41" s="24"/>
      <c r="P41" s="24"/>
      <c r="Q41" s="24"/>
      <c r="R41" s="24"/>
      <c r="S41" s="25"/>
    </row>
    <row r="42" spans="1:20" x14ac:dyDescent="0.2">
      <c r="A42" s="82" t="s">
        <v>224</v>
      </c>
      <c r="B42" s="58"/>
      <c r="C42" s="58"/>
      <c r="T42" s="26"/>
    </row>
    <row r="43" spans="1:20" x14ac:dyDescent="0.2">
      <c r="A43" s="18" t="s">
        <v>342</v>
      </c>
    </row>
    <row r="44" spans="1:20" x14ac:dyDescent="0.2">
      <c r="A44" s="18" t="s">
        <v>343</v>
      </c>
    </row>
    <row r="46" spans="1:20" ht="12" customHeight="1" x14ac:dyDescent="0.2">
      <c r="A46" s="18" t="s">
        <v>350</v>
      </c>
    </row>
    <row r="47" spans="1:20" ht="12" customHeight="1" x14ac:dyDescent="0.2">
      <c r="A47" s="18" t="s">
        <v>344</v>
      </c>
    </row>
    <row r="48" spans="1:20" x14ac:dyDescent="0.2">
      <c r="A48" s="18" t="s">
        <v>345</v>
      </c>
    </row>
    <row r="52" spans="1:21" x14ac:dyDescent="0.2">
      <c r="A52" s="199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</row>
    <row r="53" spans="1:21" x14ac:dyDescent="0.2">
      <c r="A53" s="194" t="s">
        <v>225</v>
      </c>
      <c r="B53" s="55"/>
      <c r="C53" s="55"/>
      <c r="S53" s="43"/>
    </row>
    <row r="54" spans="1:21" x14ac:dyDescent="0.2">
      <c r="A54" s="35" t="s">
        <v>413</v>
      </c>
      <c r="B54" s="35"/>
      <c r="C54" s="35"/>
      <c r="S54" s="43"/>
    </row>
  </sheetData>
  <sheetProtection algorithmName="SHA-512" hashValue="Xvdhqp9Mgg6e8LmcSa8EYStfIoASoLmF+/eLMoTx9zJ6vDhVOF6kMNaaLK6g/YsdEMw06XDCsYxhyqu1dGm7jg==" saltValue="xE/9wTpsxQPXCf9PMNFobw==" spinCount="100000" sheet="1" objects="1" scenarios="1"/>
  <mergeCells count="39">
    <mergeCell ref="T15:T17"/>
    <mergeCell ref="U15:U17"/>
    <mergeCell ref="C6:H7"/>
    <mergeCell ref="C8:H9"/>
    <mergeCell ref="C10:H11"/>
    <mergeCell ref="C12:H13"/>
    <mergeCell ref="A6:B7"/>
    <mergeCell ref="A8:B9"/>
    <mergeCell ref="A10:B11"/>
    <mergeCell ref="A12:B13"/>
    <mergeCell ref="N5:S5"/>
    <mergeCell ref="N11:S13"/>
    <mergeCell ref="N8:S10"/>
    <mergeCell ref="N6:S7"/>
    <mergeCell ref="M16:M17"/>
    <mergeCell ref="N16:N17"/>
    <mergeCell ref="O16:O17"/>
    <mergeCell ref="P16:P17"/>
    <mergeCell ref="K5:M5"/>
    <mergeCell ref="K6:M6"/>
    <mergeCell ref="K7:M7"/>
    <mergeCell ref="K8:M10"/>
    <mergeCell ref="K11:M13"/>
    <mergeCell ref="A32:S32"/>
    <mergeCell ref="A30:S30"/>
    <mergeCell ref="J16:J17"/>
    <mergeCell ref="S15:S17"/>
    <mergeCell ref="D15:D17"/>
    <mergeCell ref="B15:B17"/>
    <mergeCell ref="A15:A17"/>
    <mergeCell ref="E15:H16"/>
    <mergeCell ref="I15:I17"/>
    <mergeCell ref="A31:S31"/>
    <mergeCell ref="C15:C17"/>
    <mergeCell ref="Q15:Q17"/>
    <mergeCell ref="J15:P15"/>
    <mergeCell ref="R15:R17"/>
    <mergeCell ref="K16:K17"/>
    <mergeCell ref="L16:L17"/>
  </mergeCells>
  <dataValidations count="10">
    <dataValidation type="list" allowBlank="1" showInputMessage="1" showErrorMessage="1" sqref="J19:J29" xr:uid="{00000000-0002-0000-0000-000000000000}">
      <formula1>ZaomitaciL</formula1>
    </dataValidation>
    <dataValidation type="list" allowBlank="1" showInputMessage="1" showErrorMessage="1" sqref="M19:M29 K19:K29" xr:uid="{00000000-0002-0000-0000-000001000000}">
      <formula1>RAL</formula1>
    </dataValidation>
    <dataValidation type="list" allowBlank="1" showInputMessage="1" showErrorMessage="1" sqref="N19:N29" xr:uid="{00000000-0002-0000-0000-000002000000}">
      <formula1>Mont.konzola</formula1>
    </dataValidation>
    <dataValidation type="list" allowBlank="1" showInputMessage="1" showErrorMessage="1" sqref="D19:D29" xr:uid="{00000000-0002-0000-0000-000003000000}">
      <formula1>TypBoxu</formula1>
    </dataValidation>
    <dataValidation type="list" allowBlank="1" showInputMessage="1" showErrorMessage="1" sqref="I19:I29" xr:uid="{00000000-0002-0000-0000-000004000000}">
      <formula1>IF(D19="ISOTRA PB-IS",Tl.Izolace,IF(D19="ISOTRA PB",Tl.Izolace1,Tl.Izolace2))</formula1>
    </dataValidation>
    <dataValidation type="list" allowBlank="1" showInputMessage="1" showErrorMessage="1" sqref="L19:L29" xr:uid="{00000000-0002-0000-0000-000005000000}">
      <formula1>IF(D19="ISOTRA PB-IS",Mont.profil,IF(D19="ISOTRA PB",Mont.PB,Mont.PBL))</formula1>
    </dataValidation>
    <dataValidation type="list" allowBlank="1" showInputMessage="1" showErrorMessage="1" sqref="P19:P29" xr:uid="{00000000-0002-0000-0000-000006000000}">
      <formula1>IF(N19="0",PodlN,Podl)</formula1>
    </dataValidation>
    <dataValidation type="list" allowBlank="1" showInputMessage="1" showErrorMessage="1" sqref="R19:R29" xr:uid="{00000000-0002-0000-0000-000007000000}">
      <formula1>DrzakVZ</formula1>
    </dataValidation>
    <dataValidation type="list" allowBlank="1" showInputMessage="1" showErrorMessage="1" sqref="T19:T29" xr:uid="{8F8EB1D6-8C91-4627-8D04-2CAB09EEE180}">
      <formula1>VnRAL</formula1>
    </dataValidation>
    <dataValidation type="list" allowBlank="1" showInputMessage="1" showErrorMessage="1" sqref="U19:U29" xr:uid="{23AACB09-50B1-4C7A-9B25-77957DCF2D40}">
      <formula1>Bal</formula1>
    </dataValidation>
  </dataValidations>
  <hyperlinks>
    <hyperlink ref="S2" r:id="rId1" xr:uid="{00000000-0004-0000-00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7" orientation="landscape" r:id="rId2"/>
  <headerFooter alignWithMargins="0"/>
  <ignoredErrors>
    <ignoredError sqref="S19 S20 S21:S29 O19:O29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B1:R91"/>
  <sheetViews>
    <sheetView workbookViewId="0">
      <selection activeCell="Q1" sqref="Q1"/>
    </sheetView>
  </sheetViews>
  <sheetFormatPr defaultColWidth="9.28515625" defaultRowHeight="12.75" x14ac:dyDescent="0.2"/>
  <cols>
    <col min="1" max="1" width="9.28515625" style="6"/>
    <col min="2" max="2" width="18" style="6" customWidth="1"/>
    <col min="3" max="3" width="9" style="6" bestFit="1" customWidth="1"/>
    <col min="4" max="4" width="9" style="6" customWidth="1"/>
    <col min="5" max="5" width="9.7109375" style="6" bestFit="1" customWidth="1"/>
    <col min="6" max="6" width="10.28515625" style="6" customWidth="1"/>
    <col min="7" max="7" width="12.42578125" style="48" bestFit="1" customWidth="1"/>
    <col min="8" max="8" width="9.28515625" style="85"/>
    <col min="9" max="9" width="11.7109375" style="6" bestFit="1" customWidth="1"/>
    <col min="10" max="16384" width="9.28515625" style="6"/>
  </cols>
  <sheetData>
    <row r="1" spans="2:18" s="7" customFormat="1" x14ac:dyDescent="0.2">
      <c r="B1" s="30" t="s">
        <v>8</v>
      </c>
      <c r="C1" s="30" t="s">
        <v>34</v>
      </c>
      <c r="D1" s="30" t="s">
        <v>35</v>
      </c>
      <c r="E1" s="30" t="s">
        <v>15</v>
      </c>
      <c r="F1" s="30" t="s">
        <v>9</v>
      </c>
      <c r="G1" s="47" t="s">
        <v>20</v>
      </c>
      <c r="H1" s="84" t="s">
        <v>6</v>
      </c>
      <c r="I1" s="7" t="s">
        <v>21</v>
      </c>
      <c r="J1" s="47" t="s">
        <v>44</v>
      </c>
      <c r="K1" s="7" t="s">
        <v>56</v>
      </c>
      <c r="L1" s="7" t="s">
        <v>135</v>
      </c>
      <c r="M1" s="7" t="s">
        <v>169</v>
      </c>
      <c r="N1" s="7" t="s">
        <v>170</v>
      </c>
      <c r="P1" s="7" t="s">
        <v>368</v>
      </c>
      <c r="Q1" s="7" t="s">
        <v>403</v>
      </c>
      <c r="R1" s="7" t="s">
        <v>404</v>
      </c>
    </row>
    <row r="2" spans="2:18" ht="15" x14ac:dyDescent="0.25">
      <c r="B2" s="88" t="s">
        <v>79</v>
      </c>
      <c r="C2" s="158" t="s">
        <v>70</v>
      </c>
      <c r="D2" s="46" t="s">
        <v>32</v>
      </c>
      <c r="E2" s="89" t="s">
        <v>12</v>
      </c>
      <c r="F2" s="46" t="s">
        <v>10</v>
      </c>
      <c r="G2" s="48" t="s">
        <v>84</v>
      </c>
      <c r="H2" s="85">
        <v>0</v>
      </c>
      <c r="I2" s="49" t="s">
        <v>29</v>
      </c>
      <c r="J2" s="159">
        <v>1</v>
      </c>
      <c r="K2" s="6" t="s">
        <v>57</v>
      </c>
      <c r="L2" s="6" t="s">
        <v>133</v>
      </c>
      <c r="M2" s="6" t="s">
        <v>155</v>
      </c>
      <c r="N2" s="181">
        <v>0</v>
      </c>
      <c r="P2" s="70" t="s">
        <v>359</v>
      </c>
      <c r="Q2" s="6">
        <v>7016</v>
      </c>
      <c r="R2" s="6" t="s">
        <v>405</v>
      </c>
    </row>
    <row r="3" spans="2:18" ht="15" x14ac:dyDescent="0.25">
      <c r="B3" s="88" t="s">
        <v>80</v>
      </c>
      <c r="C3" s="46"/>
      <c r="D3" s="46"/>
      <c r="E3" s="89" t="s">
        <v>14</v>
      </c>
      <c r="F3" s="46" t="s">
        <v>11</v>
      </c>
      <c r="G3" s="48" t="s">
        <v>85</v>
      </c>
      <c r="H3" s="207">
        <v>1015</v>
      </c>
      <c r="I3" s="49" t="s">
        <v>30</v>
      </c>
      <c r="J3" s="159">
        <v>2</v>
      </c>
      <c r="K3" s="6" t="s">
        <v>58</v>
      </c>
      <c r="L3" s="6" t="s">
        <v>134</v>
      </c>
      <c r="M3" s="6" t="s">
        <v>156</v>
      </c>
      <c r="N3" s="181" t="s">
        <v>151</v>
      </c>
      <c r="P3" s="70" t="s">
        <v>360</v>
      </c>
      <c r="Q3" s="6">
        <v>7038</v>
      </c>
      <c r="R3" s="6" t="s">
        <v>406</v>
      </c>
    </row>
    <row r="4" spans="2:18" ht="15" x14ac:dyDescent="0.25">
      <c r="B4" s="88" t="s">
        <v>81</v>
      </c>
      <c r="C4" s="46"/>
      <c r="D4" s="46"/>
      <c r="E4" s="89" t="s">
        <v>41</v>
      </c>
      <c r="F4" s="46" t="s">
        <v>12</v>
      </c>
      <c r="G4" s="48" t="s">
        <v>86</v>
      </c>
      <c r="H4" s="207">
        <v>1019</v>
      </c>
      <c r="I4" s="49"/>
      <c r="J4" s="159">
        <v>3</v>
      </c>
      <c r="K4" s="6" t="s">
        <v>94</v>
      </c>
      <c r="M4" s="6" t="s">
        <v>157</v>
      </c>
      <c r="N4" s="181" t="s">
        <v>152</v>
      </c>
      <c r="P4" s="70" t="s">
        <v>361</v>
      </c>
    </row>
    <row r="5" spans="2:18" ht="15" x14ac:dyDescent="0.25">
      <c r="B5" s="46"/>
      <c r="C5" s="46"/>
      <c r="D5" s="46"/>
      <c r="E5" s="69">
        <v>60</v>
      </c>
      <c r="F5" s="46" t="s">
        <v>13</v>
      </c>
      <c r="G5" s="48" t="s">
        <v>87</v>
      </c>
      <c r="H5" s="207">
        <v>3004</v>
      </c>
      <c r="I5" s="49"/>
      <c r="J5" s="159">
        <v>4</v>
      </c>
      <c r="M5" s="6" t="s">
        <v>158</v>
      </c>
      <c r="N5" s="181" t="s">
        <v>153</v>
      </c>
      <c r="P5" s="70" t="s">
        <v>362</v>
      </c>
    </row>
    <row r="6" spans="2:18" ht="15" x14ac:dyDescent="0.25">
      <c r="B6" s="46"/>
      <c r="C6" s="46"/>
      <c r="D6" s="46"/>
      <c r="E6" s="46"/>
      <c r="F6" s="46" t="s">
        <v>14</v>
      </c>
      <c r="H6" s="207">
        <v>3005</v>
      </c>
      <c r="J6" s="159">
        <v>5</v>
      </c>
      <c r="K6" s="7" t="s">
        <v>59</v>
      </c>
      <c r="L6" s="7" t="s">
        <v>136</v>
      </c>
      <c r="M6" s="6" t="s">
        <v>159</v>
      </c>
      <c r="N6" s="181" t="s">
        <v>154</v>
      </c>
    </row>
    <row r="7" spans="2:18" ht="15" x14ac:dyDescent="0.25">
      <c r="B7" s="46"/>
      <c r="C7" s="69"/>
      <c r="D7" s="69"/>
      <c r="E7" s="69"/>
      <c r="F7" s="179" t="s">
        <v>146</v>
      </c>
      <c r="H7" s="207">
        <v>6009</v>
      </c>
      <c r="I7" s="7"/>
      <c r="J7" s="159">
        <v>6</v>
      </c>
      <c r="K7" s="6">
        <v>0</v>
      </c>
      <c r="L7" s="6" t="s">
        <v>134</v>
      </c>
      <c r="M7" s="6" t="s">
        <v>160</v>
      </c>
    </row>
    <row r="8" spans="2:18" ht="15" x14ac:dyDescent="0.25">
      <c r="C8" s="87" t="s">
        <v>7</v>
      </c>
      <c r="D8" s="157" t="s">
        <v>82</v>
      </c>
      <c r="E8" s="157" t="s">
        <v>83</v>
      </c>
      <c r="F8" s="46"/>
      <c r="G8" s="47" t="s">
        <v>42</v>
      </c>
      <c r="H8" s="207">
        <v>7015</v>
      </c>
      <c r="I8" s="49"/>
      <c r="J8" s="159">
        <v>7</v>
      </c>
      <c r="M8" s="6" t="s">
        <v>161</v>
      </c>
    </row>
    <row r="9" spans="2:18" ht="15" x14ac:dyDescent="0.25">
      <c r="C9" s="69"/>
      <c r="D9" s="69"/>
      <c r="E9" s="46"/>
      <c r="F9" s="46"/>
      <c r="G9" s="48" t="s">
        <v>147</v>
      </c>
      <c r="H9" s="207">
        <v>7016</v>
      </c>
      <c r="I9" s="49"/>
      <c r="J9" s="159">
        <v>8</v>
      </c>
      <c r="M9" s="6" t="s">
        <v>162</v>
      </c>
    </row>
    <row r="10" spans="2:18" ht="15" x14ac:dyDescent="0.25">
      <c r="E10" s="46"/>
      <c r="F10" s="46"/>
      <c r="H10" s="207" t="s">
        <v>126</v>
      </c>
      <c r="J10" s="159">
        <v>9</v>
      </c>
      <c r="M10" s="6" t="s">
        <v>163</v>
      </c>
    </row>
    <row r="11" spans="2:18" ht="15" x14ac:dyDescent="0.25">
      <c r="E11" s="46"/>
      <c r="F11" s="46"/>
      <c r="H11" s="207" t="s">
        <v>129</v>
      </c>
      <c r="J11" s="159">
        <v>10</v>
      </c>
      <c r="M11" s="6" t="s">
        <v>164</v>
      </c>
    </row>
    <row r="12" spans="2:18" ht="15" x14ac:dyDescent="0.25">
      <c r="E12" s="46"/>
      <c r="F12" s="46"/>
      <c r="G12" s="47" t="s">
        <v>43</v>
      </c>
      <c r="H12" s="207">
        <v>7021</v>
      </c>
      <c r="J12" s="180">
        <v>11</v>
      </c>
      <c r="M12" s="6" t="s">
        <v>165</v>
      </c>
    </row>
    <row r="13" spans="2:18" ht="15" x14ac:dyDescent="0.25">
      <c r="B13" s="48" t="s">
        <v>92</v>
      </c>
      <c r="E13" s="46"/>
      <c r="F13" s="46"/>
      <c r="G13" s="48" t="s">
        <v>148</v>
      </c>
      <c r="H13" s="207">
        <v>7022</v>
      </c>
      <c r="J13" s="159">
        <v>12</v>
      </c>
      <c r="M13" s="6" t="s">
        <v>166</v>
      </c>
    </row>
    <row r="14" spans="2:18" ht="15" x14ac:dyDescent="0.25">
      <c r="E14" s="46"/>
      <c r="F14" s="46"/>
      <c r="H14" s="207">
        <v>7024</v>
      </c>
      <c r="J14" s="180">
        <v>13</v>
      </c>
      <c r="K14" s="99" t="s">
        <v>60</v>
      </c>
      <c r="M14" s="6" t="s">
        <v>167</v>
      </c>
    </row>
    <row r="15" spans="2:18" ht="15" x14ac:dyDescent="0.25">
      <c r="B15" s="48" t="s">
        <v>93</v>
      </c>
      <c r="E15" s="46"/>
      <c r="F15" s="46"/>
      <c r="H15" s="207">
        <v>7035</v>
      </c>
      <c r="J15" s="180">
        <v>14</v>
      </c>
      <c r="K15" s="49" t="s">
        <v>32</v>
      </c>
      <c r="M15" s="6" t="s">
        <v>168</v>
      </c>
    </row>
    <row r="16" spans="2:18" ht="15" x14ac:dyDescent="0.25">
      <c r="E16" s="46"/>
      <c r="F16" s="46"/>
      <c r="H16" s="207">
        <v>7037</v>
      </c>
      <c r="J16" s="159">
        <v>15</v>
      </c>
      <c r="M16" s="6">
        <v>0</v>
      </c>
    </row>
    <row r="17" spans="2:13" ht="15" x14ac:dyDescent="0.25">
      <c r="B17" s="31"/>
      <c r="E17" s="46"/>
      <c r="F17" s="46"/>
      <c r="G17" s="51"/>
      <c r="H17" s="207">
        <v>7038</v>
      </c>
      <c r="J17" s="159">
        <v>16</v>
      </c>
    </row>
    <row r="18" spans="2:13" ht="15" x14ac:dyDescent="0.25">
      <c r="B18" s="48" t="s">
        <v>61</v>
      </c>
      <c r="E18" s="46"/>
      <c r="F18" s="46"/>
      <c r="G18" s="51"/>
      <c r="H18" s="207">
        <v>7039</v>
      </c>
      <c r="J18" s="159">
        <v>17</v>
      </c>
      <c r="K18" s="48"/>
    </row>
    <row r="19" spans="2:13" ht="15" x14ac:dyDescent="0.25">
      <c r="B19" s="48" t="s">
        <v>62</v>
      </c>
      <c r="E19" s="46"/>
      <c r="F19" s="46"/>
      <c r="G19" s="51"/>
      <c r="H19" s="207">
        <v>7040</v>
      </c>
      <c r="J19" s="159">
        <v>18</v>
      </c>
      <c r="K19" s="48"/>
      <c r="M19" s="7" t="s">
        <v>173</v>
      </c>
    </row>
    <row r="20" spans="2:13" ht="15" x14ac:dyDescent="0.25">
      <c r="E20" s="46"/>
      <c r="F20" s="46"/>
      <c r="G20" s="51"/>
      <c r="H20" s="207">
        <v>7044</v>
      </c>
      <c r="J20" s="159">
        <v>19</v>
      </c>
      <c r="M20" s="6" t="s">
        <v>155</v>
      </c>
    </row>
    <row r="21" spans="2:13" ht="15" x14ac:dyDescent="0.25">
      <c r="B21" s="48" t="s">
        <v>137</v>
      </c>
      <c r="F21" s="46"/>
      <c r="G21" s="51"/>
      <c r="H21" s="207">
        <v>7048</v>
      </c>
      <c r="J21" s="159">
        <v>20</v>
      </c>
      <c r="M21" s="6" t="s">
        <v>158</v>
      </c>
    </row>
    <row r="22" spans="2:13" ht="15" x14ac:dyDescent="0.25">
      <c r="F22" s="46"/>
      <c r="G22" s="51"/>
      <c r="H22" s="207">
        <v>8012</v>
      </c>
      <c r="J22" s="49" t="s">
        <v>149</v>
      </c>
      <c r="M22" s="6" t="s">
        <v>159</v>
      </c>
    </row>
    <row r="23" spans="2:13" ht="15" x14ac:dyDescent="0.25">
      <c r="F23" s="46"/>
      <c r="G23" s="51"/>
      <c r="H23" s="207">
        <v>8014</v>
      </c>
      <c r="J23" s="49" t="s">
        <v>32</v>
      </c>
      <c r="K23" s="48" t="s">
        <v>171</v>
      </c>
      <c r="M23" s="6" t="s">
        <v>160</v>
      </c>
    </row>
    <row r="24" spans="2:13" ht="15" x14ac:dyDescent="0.25">
      <c r="F24" s="46"/>
      <c r="G24" s="51"/>
      <c r="H24" s="207" t="s">
        <v>381</v>
      </c>
      <c r="J24" s="49" t="s">
        <v>70</v>
      </c>
      <c r="M24" s="6" t="s">
        <v>161</v>
      </c>
    </row>
    <row r="25" spans="2:13" ht="15" x14ac:dyDescent="0.25">
      <c r="F25" s="46"/>
      <c r="G25" s="51"/>
      <c r="H25" s="207" t="s">
        <v>383</v>
      </c>
      <c r="J25" s="49" t="s">
        <v>12</v>
      </c>
      <c r="K25" s="48" t="s">
        <v>174</v>
      </c>
      <c r="M25" s="6" t="s">
        <v>162</v>
      </c>
    </row>
    <row r="26" spans="2:13" ht="15" x14ac:dyDescent="0.25">
      <c r="F26" s="46"/>
      <c r="G26" s="51"/>
      <c r="H26" s="207">
        <v>8019</v>
      </c>
      <c r="J26" s="49" t="s">
        <v>14</v>
      </c>
      <c r="M26" s="6" t="s">
        <v>165</v>
      </c>
    </row>
    <row r="27" spans="2:13" ht="15" x14ac:dyDescent="0.25">
      <c r="F27" s="46"/>
      <c r="G27" s="51"/>
      <c r="H27" s="207" t="s">
        <v>385</v>
      </c>
      <c r="J27" s="49" t="s">
        <v>41</v>
      </c>
      <c r="M27" s="6" t="s">
        <v>166</v>
      </c>
    </row>
    <row r="28" spans="2:13" ht="15" x14ac:dyDescent="0.25">
      <c r="F28" s="46"/>
      <c r="G28" s="51"/>
      <c r="H28" s="207">
        <v>9004</v>
      </c>
      <c r="J28" s="49" t="s">
        <v>150</v>
      </c>
      <c r="M28" s="6" t="s">
        <v>167</v>
      </c>
    </row>
    <row r="29" spans="2:13" ht="15" x14ac:dyDescent="0.25">
      <c r="F29" s="46"/>
      <c r="G29" s="51"/>
      <c r="H29" s="207">
        <v>9005</v>
      </c>
      <c r="J29" s="49"/>
      <c r="M29" s="6" t="s">
        <v>168</v>
      </c>
    </row>
    <row r="30" spans="2:13" ht="15" x14ac:dyDescent="0.25">
      <c r="F30" s="46"/>
      <c r="G30" s="51"/>
      <c r="H30" s="207" t="s">
        <v>114</v>
      </c>
      <c r="J30" s="49"/>
      <c r="M30" s="6">
        <v>0</v>
      </c>
    </row>
    <row r="31" spans="2:13" ht="15" x14ac:dyDescent="0.25">
      <c r="F31" s="46"/>
      <c r="G31" s="51"/>
      <c r="H31" s="207" t="s">
        <v>115</v>
      </c>
      <c r="J31" s="49"/>
    </row>
    <row r="32" spans="2:13" ht="15" x14ac:dyDescent="0.25">
      <c r="F32" s="46"/>
      <c r="G32" s="51"/>
      <c r="H32" s="207" t="s">
        <v>388</v>
      </c>
      <c r="J32" s="49"/>
    </row>
    <row r="33" spans="6:10" ht="15" x14ac:dyDescent="0.25">
      <c r="F33" s="46"/>
      <c r="G33" s="51"/>
      <c r="H33" s="207" t="s">
        <v>389</v>
      </c>
      <c r="J33" s="49"/>
    </row>
    <row r="34" spans="6:10" ht="15" x14ac:dyDescent="0.25">
      <c r="F34" s="46"/>
      <c r="G34" s="51"/>
      <c r="H34" s="207" t="s">
        <v>128</v>
      </c>
      <c r="J34" s="49"/>
    </row>
    <row r="35" spans="6:10" ht="15" x14ac:dyDescent="0.25">
      <c r="F35" s="46"/>
      <c r="G35" s="51"/>
      <c r="H35" s="207">
        <v>9007</v>
      </c>
      <c r="J35" s="49"/>
    </row>
    <row r="36" spans="6:10" ht="15" x14ac:dyDescent="0.25">
      <c r="F36" s="46"/>
      <c r="G36" s="51"/>
      <c r="H36" s="207" t="s">
        <v>391</v>
      </c>
      <c r="J36" s="49"/>
    </row>
    <row r="37" spans="6:10" ht="15" x14ac:dyDescent="0.25">
      <c r="F37" s="46"/>
      <c r="G37" s="51"/>
      <c r="H37" s="207" t="s">
        <v>393</v>
      </c>
      <c r="J37" s="49"/>
    </row>
    <row r="38" spans="6:10" ht="15" x14ac:dyDescent="0.25">
      <c r="F38" s="46"/>
      <c r="G38" s="51"/>
      <c r="H38" s="207">
        <v>9010</v>
      </c>
      <c r="J38" s="49"/>
    </row>
    <row r="39" spans="6:10" ht="15" x14ac:dyDescent="0.25">
      <c r="F39" s="46"/>
      <c r="G39" s="51"/>
      <c r="H39" s="207" t="s">
        <v>395</v>
      </c>
      <c r="J39" s="49"/>
    </row>
    <row r="40" spans="6:10" ht="15" x14ac:dyDescent="0.25">
      <c r="F40" s="46"/>
      <c r="G40" s="51"/>
      <c r="H40" s="207" t="s">
        <v>397</v>
      </c>
      <c r="J40" s="49"/>
    </row>
    <row r="41" spans="6:10" ht="15" x14ac:dyDescent="0.25">
      <c r="F41" s="46"/>
      <c r="G41" s="51"/>
      <c r="H41" s="207">
        <v>9016</v>
      </c>
      <c r="J41" s="49"/>
    </row>
    <row r="42" spans="6:10" ht="15" x14ac:dyDescent="0.25">
      <c r="F42" s="46"/>
      <c r="G42" s="51"/>
      <c r="H42" s="207" t="s">
        <v>399</v>
      </c>
      <c r="J42" s="49"/>
    </row>
    <row r="43" spans="6:10" ht="15" x14ac:dyDescent="0.25">
      <c r="F43" s="46"/>
      <c r="G43" s="51"/>
      <c r="H43" s="207" t="s">
        <v>127</v>
      </c>
      <c r="J43" s="49"/>
    </row>
    <row r="44" spans="6:10" ht="15" x14ac:dyDescent="0.25">
      <c r="F44" s="46"/>
      <c r="G44" s="51"/>
      <c r="H44" s="207" t="s">
        <v>97</v>
      </c>
      <c r="J44" s="49"/>
    </row>
    <row r="45" spans="6:10" ht="15" x14ac:dyDescent="0.25">
      <c r="F45" s="46"/>
      <c r="G45" s="51"/>
      <c r="H45" s="207" t="s">
        <v>96</v>
      </c>
      <c r="J45" s="49"/>
    </row>
    <row r="46" spans="6:10" ht="15" x14ac:dyDescent="0.25">
      <c r="F46" s="46"/>
      <c r="G46" s="51"/>
      <c r="H46" s="207" t="s">
        <v>113</v>
      </c>
      <c r="J46" s="49"/>
    </row>
    <row r="47" spans="6:10" ht="15" x14ac:dyDescent="0.25">
      <c r="F47" s="46"/>
      <c r="G47" s="51"/>
      <c r="H47" s="207" t="s">
        <v>95</v>
      </c>
      <c r="J47" s="49"/>
    </row>
    <row r="48" spans="6:10" ht="15" x14ac:dyDescent="0.25">
      <c r="F48" s="46"/>
      <c r="G48" s="51"/>
      <c r="H48" s="85" t="s">
        <v>33</v>
      </c>
      <c r="J48" s="49"/>
    </row>
    <row r="49" spans="6:10" ht="15" x14ac:dyDescent="0.25">
      <c r="F49" s="46"/>
      <c r="G49" s="51"/>
      <c r="H49" s="85" t="s">
        <v>98</v>
      </c>
      <c r="J49" s="49"/>
    </row>
    <row r="50" spans="6:10" ht="15" x14ac:dyDescent="0.25">
      <c r="F50" s="46"/>
      <c r="G50" s="51"/>
      <c r="H50" s="85" t="s">
        <v>99</v>
      </c>
      <c r="J50" s="49"/>
    </row>
    <row r="51" spans="6:10" ht="15" x14ac:dyDescent="0.25">
      <c r="F51" s="46"/>
      <c r="G51" s="51"/>
      <c r="H51" s="85" t="s">
        <v>100</v>
      </c>
      <c r="J51" s="49"/>
    </row>
    <row r="52" spans="6:10" ht="15" x14ac:dyDescent="0.25">
      <c r="F52" s="46"/>
      <c r="G52" s="51"/>
      <c r="H52" s="85" t="s">
        <v>101</v>
      </c>
      <c r="J52" s="49"/>
    </row>
    <row r="53" spans="6:10" ht="15" x14ac:dyDescent="0.25">
      <c r="F53" s="46"/>
      <c r="G53" s="51"/>
      <c r="H53" s="85" t="s">
        <v>102</v>
      </c>
      <c r="J53" s="49"/>
    </row>
    <row r="54" spans="6:10" ht="15" x14ac:dyDescent="0.25">
      <c r="F54" s="46"/>
      <c r="G54" s="51"/>
      <c r="H54" s="85" t="s">
        <v>108</v>
      </c>
      <c r="J54" s="49"/>
    </row>
    <row r="55" spans="6:10" ht="15" x14ac:dyDescent="0.25">
      <c r="F55" s="46"/>
      <c r="G55" s="51"/>
      <c r="H55" s="85" t="s">
        <v>109</v>
      </c>
      <c r="J55" s="49"/>
    </row>
    <row r="56" spans="6:10" ht="15" x14ac:dyDescent="0.25">
      <c r="F56" s="46"/>
      <c r="G56" s="51"/>
      <c r="H56" s="85" t="s">
        <v>103</v>
      </c>
      <c r="J56" s="49"/>
    </row>
    <row r="57" spans="6:10" ht="15" x14ac:dyDescent="0.25">
      <c r="F57" s="46"/>
      <c r="G57" s="51"/>
      <c r="H57" s="85" t="s">
        <v>117</v>
      </c>
      <c r="J57" s="49"/>
    </row>
    <row r="58" spans="6:10" ht="15" x14ac:dyDescent="0.25">
      <c r="F58" s="46"/>
      <c r="G58" s="51"/>
      <c r="H58" s="85" t="s">
        <v>105</v>
      </c>
      <c r="J58" s="49"/>
    </row>
    <row r="59" spans="6:10" ht="15" x14ac:dyDescent="0.25">
      <c r="F59" s="46"/>
      <c r="G59" s="51"/>
      <c r="H59" s="85" t="s">
        <v>118</v>
      </c>
      <c r="J59" s="49"/>
    </row>
    <row r="60" spans="6:10" ht="15" x14ac:dyDescent="0.25">
      <c r="F60" s="46"/>
      <c r="G60" s="51"/>
      <c r="H60" s="85" t="s">
        <v>119</v>
      </c>
      <c r="J60" s="49"/>
    </row>
    <row r="61" spans="6:10" ht="15" x14ac:dyDescent="0.25">
      <c r="F61" s="46"/>
      <c r="G61" s="51"/>
      <c r="H61" s="85" t="s">
        <v>106</v>
      </c>
      <c r="J61" s="49"/>
    </row>
    <row r="62" spans="6:10" ht="15" x14ac:dyDescent="0.25">
      <c r="F62" s="46"/>
      <c r="G62" s="51"/>
      <c r="H62" s="85" t="s">
        <v>121</v>
      </c>
      <c r="J62" s="49"/>
    </row>
    <row r="63" spans="6:10" ht="15" x14ac:dyDescent="0.25">
      <c r="F63" s="46"/>
      <c r="G63" s="51"/>
      <c r="H63" s="85" t="s">
        <v>107</v>
      </c>
      <c r="J63" s="49"/>
    </row>
    <row r="64" spans="6:10" ht="15" x14ac:dyDescent="0.25">
      <c r="F64" s="46"/>
      <c r="G64" s="51"/>
      <c r="H64" s="85" t="s">
        <v>104</v>
      </c>
      <c r="J64" s="49"/>
    </row>
    <row r="65" spans="6:10" ht="15" x14ac:dyDescent="0.25">
      <c r="F65" s="46"/>
      <c r="G65" s="51"/>
      <c r="H65" s="85" t="s">
        <v>110</v>
      </c>
      <c r="J65" s="49"/>
    </row>
    <row r="66" spans="6:10" ht="15" x14ac:dyDescent="0.25">
      <c r="F66" s="46"/>
      <c r="G66" s="51"/>
      <c r="H66" s="85" t="s">
        <v>111</v>
      </c>
      <c r="J66" s="49"/>
    </row>
    <row r="67" spans="6:10" ht="15" x14ac:dyDescent="0.25">
      <c r="F67" s="46"/>
      <c r="G67" s="51"/>
      <c r="H67" s="85" t="s">
        <v>120</v>
      </c>
      <c r="J67" s="49"/>
    </row>
    <row r="68" spans="6:10" ht="15" x14ac:dyDescent="0.25">
      <c r="F68" s="46"/>
      <c r="G68" s="51"/>
      <c r="H68" s="85" t="s">
        <v>122</v>
      </c>
      <c r="J68" s="49"/>
    </row>
    <row r="69" spans="6:10" ht="15" x14ac:dyDescent="0.25">
      <c r="F69" s="46"/>
      <c r="G69" s="51"/>
      <c r="H69" s="85" t="s">
        <v>123</v>
      </c>
      <c r="J69" s="49"/>
    </row>
    <row r="70" spans="6:10" ht="15" x14ac:dyDescent="0.25">
      <c r="F70" s="46"/>
      <c r="G70" s="51"/>
      <c r="H70" s="85" t="s">
        <v>124</v>
      </c>
      <c r="J70" s="49"/>
    </row>
    <row r="71" spans="6:10" ht="15" x14ac:dyDescent="0.25">
      <c r="F71" s="46"/>
      <c r="G71" s="51"/>
      <c r="H71" s="85" t="s">
        <v>125</v>
      </c>
      <c r="J71" s="48"/>
    </row>
    <row r="72" spans="6:10" ht="15" x14ac:dyDescent="0.25">
      <c r="F72" s="46"/>
      <c r="G72" s="51"/>
      <c r="H72" s="85" t="s">
        <v>112</v>
      </c>
    </row>
    <row r="73" spans="6:10" ht="15" x14ac:dyDescent="0.25">
      <c r="F73" s="46"/>
      <c r="G73" s="51"/>
      <c r="H73" s="85" t="s">
        <v>116</v>
      </c>
    </row>
    <row r="74" spans="6:10" ht="15" x14ac:dyDescent="0.25">
      <c r="F74" s="46"/>
      <c r="G74" s="51"/>
    </row>
    <row r="75" spans="6:10" ht="15" x14ac:dyDescent="0.25">
      <c r="F75" s="46"/>
      <c r="G75" s="51"/>
    </row>
    <row r="76" spans="6:10" ht="15" x14ac:dyDescent="0.25">
      <c r="F76" s="46"/>
      <c r="G76" s="51"/>
    </row>
    <row r="77" spans="6:10" ht="15" x14ac:dyDescent="0.25">
      <c r="F77" s="46"/>
      <c r="G77" s="51"/>
    </row>
    <row r="78" spans="6:10" ht="15" x14ac:dyDescent="0.25">
      <c r="F78" s="46"/>
      <c r="G78" s="51"/>
    </row>
    <row r="79" spans="6:10" ht="15" x14ac:dyDescent="0.25">
      <c r="F79" s="46"/>
      <c r="G79" s="51"/>
    </row>
    <row r="80" spans="6:10" ht="15" x14ac:dyDescent="0.25">
      <c r="F80" s="46"/>
      <c r="G80" s="51"/>
    </row>
    <row r="81" spans="6:6" ht="15" x14ac:dyDescent="0.25">
      <c r="F81" s="46"/>
    </row>
    <row r="82" spans="6:6" ht="15" x14ac:dyDescent="0.25">
      <c r="F82" s="46"/>
    </row>
    <row r="83" spans="6:6" ht="15" x14ac:dyDescent="0.25">
      <c r="F83" s="46"/>
    </row>
    <row r="84" spans="6:6" ht="15" x14ac:dyDescent="0.25">
      <c r="F84" s="46"/>
    </row>
    <row r="85" spans="6:6" ht="15" x14ac:dyDescent="0.25">
      <c r="F85" s="46"/>
    </row>
    <row r="86" spans="6:6" ht="15" x14ac:dyDescent="0.25">
      <c r="F86" s="46"/>
    </row>
    <row r="87" spans="6:6" ht="15" x14ac:dyDescent="0.25">
      <c r="F87" s="46"/>
    </row>
    <row r="88" spans="6:6" ht="15" x14ac:dyDescent="0.25">
      <c r="F88" s="46"/>
    </row>
    <row r="89" spans="6:6" ht="15" x14ac:dyDescent="0.25">
      <c r="F89" s="46"/>
    </row>
    <row r="90" spans="6:6" ht="15" x14ac:dyDescent="0.25">
      <c r="F90" s="46"/>
    </row>
    <row r="91" spans="6:6" ht="15" x14ac:dyDescent="0.25">
      <c r="F91" s="46"/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68"/>
  <sheetViews>
    <sheetView showGridLines="0" zoomScaleNormal="100" workbookViewId="0">
      <selection activeCell="Q167" sqref="Q167"/>
    </sheetView>
  </sheetViews>
  <sheetFormatPr defaultColWidth="9.28515625" defaultRowHeight="12.75" x14ac:dyDescent="0.2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2.28515625" style="1" customWidth="1"/>
    <col min="6" max="6" width="22.7109375" style="1" customWidth="1"/>
    <col min="7" max="16384" width="9.28515625" style="1"/>
  </cols>
  <sheetData>
    <row r="2" spans="1:12" ht="32.25" customHeight="1" x14ac:dyDescent="0.4">
      <c r="A2" s="188" t="s">
        <v>231</v>
      </c>
      <c r="B2" s="1"/>
      <c r="C2" s="1"/>
    </row>
    <row r="3" spans="1:12" ht="6.75" customHeight="1" x14ac:dyDescent="0.2">
      <c r="A3" s="107"/>
    </row>
    <row r="4" spans="1:12" ht="13.15" customHeight="1" x14ac:dyDescent="0.2">
      <c r="A4" s="108" t="s">
        <v>176</v>
      </c>
      <c r="B4" s="189" t="s">
        <v>177</v>
      </c>
      <c r="C4" s="190"/>
    </row>
    <row r="5" spans="1:12" ht="13.15" customHeight="1" x14ac:dyDescent="0.2">
      <c r="A5" s="293"/>
      <c r="B5" s="296" t="s">
        <v>178</v>
      </c>
      <c r="C5" s="297"/>
      <c r="E5" s="164" t="s">
        <v>7</v>
      </c>
      <c r="F5" s="163"/>
      <c r="G5" s="163" t="s">
        <v>83</v>
      </c>
      <c r="H5" s="163"/>
      <c r="I5" s="163" t="s">
        <v>82</v>
      </c>
    </row>
    <row r="6" spans="1:12" ht="13.15" customHeight="1" x14ac:dyDescent="0.2">
      <c r="A6" s="294"/>
      <c r="B6" s="298"/>
      <c r="C6" s="299"/>
      <c r="E6" s="74"/>
      <c r="F6" s="74"/>
      <c r="G6" s="74"/>
      <c r="H6" s="74"/>
      <c r="I6" s="74"/>
      <c r="J6" s="160"/>
      <c r="K6" s="160"/>
      <c r="L6" s="161"/>
    </row>
    <row r="7" spans="1:12" ht="13.15" customHeight="1" x14ac:dyDescent="0.2">
      <c r="A7" s="294"/>
      <c r="B7" s="298"/>
      <c r="C7" s="299"/>
      <c r="E7" s="55"/>
      <c r="F7" s="55"/>
      <c r="G7" s="55"/>
      <c r="H7" s="8"/>
      <c r="I7" s="23"/>
      <c r="J7" s="160"/>
      <c r="K7" s="160"/>
      <c r="L7" s="161"/>
    </row>
    <row r="8" spans="1:12" ht="13.15" customHeight="1" x14ac:dyDescent="0.2">
      <c r="A8" s="294"/>
      <c r="B8" s="300" t="s">
        <v>179</v>
      </c>
      <c r="C8" s="301"/>
      <c r="E8" s="55"/>
      <c r="F8" s="55"/>
      <c r="G8" s="55"/>
      <c r="H8" s="8"/>
      <c r="I8" s="23"/>
      <c r="J8" s="160"/>
      <c r="K8" s="160"/>
      <c r="L8" s="161"/>
    </row>
    <row r="9" spans="1:12" ht="13.15" customHeight="1" x14ac:dyDescent="0.2">
      <c r="A9" s="295"/>
      <c r="B9" s="302"/>
      <c r="C9" s="303"/>
      <c r="E9" s="55"/>
      <c r="F9" s="55"/>
      <c r="G9" s="55"/>
      <c r="H9" s="8"/>
      <c r="I9" s="23"/>
      <c r="J9" s="160"/>
      <c r="K9" s="160"/>
      <c r="L9" s="161"/>
    </row>
    <row r="10" spans="1:12" ht="13.15" customHeight="1" x14ac:dyDescent="0.2">
      <c r="E10" s="55"/>
      <c r="F10" s="55"/>
      <c r="G10" s="55"/>
      <c r="H10" s="8"/>
      <c r="I10" s="23"/>
      <c r="J10" s="160"/>
      <c r="K10" s="160"/>
      <c r="L10" s="161"/>
    </row>
    <row r="11" spans="1:12" ht="13.15" customHeight="1" x14ac:dyDescent="0.2">
      <c r="A11" s="32" t="s">
        <v>180</v>
      </c>
      <c r="E11" s="56"/>
      <c r="F11" s="56"/>
      <c r="G11" s="56"/>
      <c r="H11" s="8"/>
      <c r="I11" s="23"/>
      <c r="J11" s="160"/>
      <c r="K11" s="160"/>
      <c r="L11" s="161"/>
    </row>
    <row r="12" spans="1:12" ht="13.15" customHeight="1" x14ac:dyDescent="0.2">
      <c r="A12" s="108" t="s">
        <v>176</v>
      </c>
      <c r="B12" s="108" t="s">
        <v>181</v>
      </c>
      <c r="C12" s="109" t="s">
        <v>177</v>
      </c>
      <c r="E12" s="56"/>
      <c r="F12" s="56"/>
      <c r="G12" s="56"/>
      <c r="H12" s="8"/>
      <c r="I12" s="23"/>
      <c r="J12" s="160"/>
      <c r="K12" s="160"/>
      <c r="L12" s="161"/>
    </row>
    <row r="13" spans="1:12" ht="13.15" customHeight="1" x14ac:dyDescent="0.2">
      <c r="A13" s="70" t="s">
        <v>352</v>
      </c>
      <c r="B13" s="34" t="s">
        <v>232</v>
      </c>
      <c r="C13" s="34"/>
      <c r="E13" s="27"/>
      <c r="F13" s="27"/>
      <c r="G13" s="162"/>
      <c r="H13" s="29"/>
      <c r="I13" s="29"/>
      <c r="J13" s="160"/>
      <c r="K13" s="160"/>
      <c r="L13" s="161"/>
    </row>
    <row r="14" spans="1:12" ht="13.15" customHeight="1" x14ac:dyDescent="0.2">
      <c r="A14" s="88"/>
      <c r="B14" s="110"/>
      <c r="E14" s="57"/>
      <c r="F14" s="57"/>
      <c r="G14" s="57"/>
      <c r="H14" s="8"/>
      <c r="I14" s="23"/>
      <c r="J14" s="160"/>
      <c r="K14" s="160"/>
      <c r="L14" s="161"/>
    </row>
    <row r="15" spans="1:12" ht="13.15" customHeight="1" x14ac:dyDescent="0.2">
      <c r="A15" s="32" t="s">
        <v>233</v>
      </c>
      <c r="E15" s="160"/>
      <c r="F15" s="160"/>
      <c r="G15" s="160"/>
      <c r="H15" s="160"/>
      <c r="I15" s="160"/>
      <c r="J15" s="160"/>
      <c r="K15" s="160"/>
      <c r="L15" s="161"/>
    </row>
    <row r="16" spans="1:12" ht="13.15" customHeight="1" x14ac:dyDescent="0.2">
      <c r="A16" s="108" t="s">
        <v>176</v>
      </c>
      <c r="B16" s="108" t="s">
        <v>181</v>
      </c>
      <c r="C16" s="109" t="s">
        <v>177</v>
      </c>
    </row>
    <row r="17" spans="1:12" ht="13.15" customHeight="1" x14ac:dyDescent="0.2">
      <c r="A17" s="70" t="s">
        <v>79</v>
      </c>
      <c r="B17" s="34" t="s">
        <v>234</v>
      </c>
      <c r="C17" s="34" t="s">
        <v>235</v>
      </c>
    </row>
    <row r="18" spans="1:12" ht="13.15" customHeight="1" x14ac:dyDescent="0.2">
      <c r="A18" s="70" t="s">
        <v>80</v>
      </c>
      <c r="B18" s="34" t="s">
        <v>236</v>
      </c>
      <c r="C18" s="34" t="s">
        <v>237</v>
      </c>
    </row>
    <row r="19" spans="1:12" ht="13.15" customHeight="1" x14ac:dyDescent="0.2">
      <c r="A19" s="70" t="s">
        <v>81</v>
      </c>
      <c r="B19" s="34" t="s">
        <v>238</v>
      </c>
      <c r="C19" s="34" t="s">
        <v>239</v>
      </c>
    </row>
    <row r="20" spans="1:12" ht="13.15" customHeight="1" x14ac:dyDescent="0.2">
      <c r="A20" s="44"/>
    </row>
    <row r="21" spans="1:12" ht="13.15" customHeight="1" x14ac:dyDescent="0.2">
      <c r="A21" s="32" t="s">
        <v>240</v>
      </c>
    </row>
    <row r="22" spans="1:12" ht="13.15" customHeight="1" x14ac:dyDescent="0.2">
      <c r="A22" s="109" t="s">
        <v>176</v>
      </c>
      <c r="B22" s="109" t="s">
        <v>181</v>
      </c>
      <c r="C22" s="109" t="s">
        <v>177</v>
      </c>
      <c r="E22" s="117" t="s">
        <v>226</v>
      </c>
      <c r="F22" s="195"/>
      <c r="G22" s="118" t="s">
        <v>63</v>
      </c>
      <c r="H22" s="113">
        <v>20</v>
      </c>
      <c r="I22" s="113">
        <v>30</v>
      </c>
      <c r="J22" s="113">
        <v>40</v>
      </c>
      <c r="K22" s="113">
        <v>50</v>
      </c>
      <c r="L22" s="113">
        <v>60</v>
      </c>
    </row>
    <row r="23" spans="1:12" ht="13.15" customHeight="1" x14ac:dyDescent="0.2">
      <c r="A23" s="83">
        <v>0</v>
      </c>
      <c r="B23" s="111"/>
      <c r="C23" s="104" t="s">
        <v>241</v>
      </c>
      <c r="E23" s="119" t="s">
        <v>227</v>
      </c>
      <c r="F23" s="196"/>
      <c r="G23" s="116" t="s">
        <v>64</v>
      </c>
      <c r="H23" s="114">
        <v>0.2</v>
      </c>
      <c r="I23" s="114">
        <v>0.35</v>
      </c>
      <c r="J23" s="114">
        <v>0.45</v>
      </c>
      <c r="K23" s="114">
        <v>0.55000000000000004</v>
      </c>
      <c r="L23" s="114">
        <v>0.7</v>
      </c>
    </row>
    <row r="24" spans="1:12" ht="13.15" customHeight="1" x14ac:dyDescent="0.2">
      <c r="A24" s="33" t="s">
        <v>31</v>
      </c>
      <c r="B24" s="111"/>
      <c r="C24" s="104" t="s">
        <v>242</v>
      </c>
      <c r="E24" s="120" t="s">
        <v>228</v>
      </c>
      <c r="F24" s="196"/>
      <c r="G24" s="116" t="s">
        <v>65</v>
      </c>
      <c r="H24" s="115">
        <v>2.94</v>
      </c>
      <c r="I24" s="115">
        <v>2.04</v>
      </c>
      <c r="J24" s="115">
        <v>1.69</v>
      </c>
      <c r="K24" s="115">
        <v>1.45</v>
      </c>
      <c r="L24" s="115">
        <v>1.19</v>
      </c>
    </row>
    <row r="25" spans="1:12" ht="13.15" customHeight="1" x14ac:dyDescent="0.2">
      <c r="A25" s="33" t="s">
        <v>16</v>
      </c>
      <c r="B25" s="34"/>
      <c r="C25" s="104" t="s">
        <v>243</v>
      </c>
      <c r="E25" s="120" t="s">
        <v>229</v>
      </c>
      <c r="F25" s="196"/>
      <c r="G25" s="116" t="s">
        <v>66</v>
      </c>
      <c r="H25" s="115">
        <v>0.16</v>
      </c>
      <c r="I25" s="115">
        <v>0.24</v>
      </c>
      <c r="J25" s="115">
        <v>0.32</v>
      </c>
      <c r="K25" s="115">
        <v>0.4</v>
      </c>
      <c r="L25" s="115">
        <v>0.48</v>
      </c>
    </row>
    <row r="26" spans="1:12" ht="13.15" customHeight="1" x14ac:dyDescent="0.2">
      <c r="A26" s="33" t="s">
        <v>17</v>
      </c>
      <c r="B26" s="34"/>
      <c r="C26" s="104" t="s">
        <v>243</v>
      </c>
    </row>
    <row r="27" spans="1:12" ht="13.15" customHeight="1" x14ac:dyDescent="0.2">
      <c r="A27" s="33" t="s">
        <v>18</v>
      </c>
      <c r="B27" s="34"/>
      <c r="C27" s="104" t="s">
        <v>243</v>
      </c>
      <c r="F27" s="112"/>
    </row>
    <row r="28" spans="1:12" ht="13.15" customHeight="1" x14ac:dyDescent="0.2">
      <c r="A28" s="33" t="s">
        <v>19</v>
      </c>
      <c r="B28" s="34"/>
      <c r="C28" s="104" t="s">
        <v>243</v>
      </c>
      <c r="G28" s="43"/>
    </row>
    <row r="29" spans="1:12" ht="13.15" customHeight="1" x14ac:dyDescent="0.2">
      <c r="A29" s="50"/>
    </row>
    <row r="30" spans="1:12" ht="13.15" customHeight="1" x14ac:dyDescent="0.2">
      <c r="A30" s="32" t="s">
        <v>244</v>
      </c>
      <c r="E30" s="163" t="s">
        <v>246</v>
      </c>
    </row>
    <row r="31" spans="1:12" ht="13.15" customHeight="1" x14ac:dyDescent="0.2">
      <c r="A31" s="109" t="s">
        <v>176</v>
      </c>
      <c r="B31" s="109" t="s">
        <v>181</v>
      </c>
      <c r="C31" s="109" t="s">
        <v>193</v>
      </c>
    </row>
    <row r="32" spans="1:12" ht="13.15" customHeight="1" x14ac:dyDescent="0.2">
      <c r="A32" s="100">
        <v>20</v>
      </c>
      <c r="B32" s="101" t="s">
        <v>36</v>
      </c>
      <c r="C32" s="104" t="s">
        <v>22</v>
      </c>
      <c r="D32"/>
    </row>
    <row r="33" spans="1:5" ht="13.15" customHeight="1" x14ac:dyDescent="0.2">
      <c r="A33" s="102">
        <v>25</v>
      </c>
      <c r="B33" s="101" t="s">
        <v>37</v>
      </c>
      <c r="C33" s="104" t="s">
        <v>23</v>
      </c>
      <c r="D33"/>
    </row>
    <row r="34" spans="1:5" ht="13.15" customHeight="1" x14ac:dyDescent="0.2">
      <c r="A34" s="102">
        <v>30</v>
      </c>
      <c r="B34" s="101" t="s">
        <v>38</v>
      </c>
      <c r="C34" s="104" t="s">
        <v>24</v>
      </c>
      <c r="D34"/>
    </row>
    <row r="35" spans="1:5" ht="13.15" customHeight="1" x14ac:dyDescent="0.2">
      <c r="A35" s="102">
        <v>35</v>
      </c>
      <c r="B35" s="101" t="s">
        <v>39</v>
      </c>
      <c r="C35" s="104" t="s">
        <v>25</v>
      </c>
      <c r="D35"/>
    </row>
    <row r="36" spans="1:5" ht="13.15" customHeight="1" x14ac:dyDescent="0.2">
      <c r="A36" s="102">
        <v>40</v>
      </c>
      <c r="B36" s="101" t="s">
        <v>40</v>
      </c>
      <c r="C36" s="104" t="s">
        <v>26</v>
      </c>
      <c r="D36"/>
    </row>
    <row r="37" spans="1:5" ht="13.15" customHeight="1" x14ac:dyDescent="0.2">
      <c r="A37" s="102">
        <v>45</v>
      </c>
      <c r="B37" s="101" t="s">
        <v>144</v>
      </c>
      <c r="C37" s="104" t="s">
        <v>145</v>
      </c>
      <c r="D37"/>
    </row>
    <row r="38" spans="1:5" ht="13.15" customHeight="1" x14ac:dyDescent="0.2"/>
    <row r="39" spans="1:5" ht="13.15" customHeight="1" x14ac:dyDescent="0.2">
      <c r="A39" s="198" t="s">
        <v>326</v>
      </c>
      <c r="E39" s="163" t="s">
        <v>326</v>
      </c>
    </row>
    <row r="40" spans="1:5" ht="13.15" customHeight="1" x14ac:dyDescent="0.2">
      <c r="A40" s="109" t="s">
        <v>176</v>
      </c>
      <c r="B40" s="109" t="s">
        <v>181</v>
      </c>
      <c r="C40" s="109" t="s">
        <v>177</v>
      </c>
    </row>
    <row r="41" spans="1:5" ht="13.15" customHeight="1" x14ac:dyDescent="0.2">
      <c r="A41" s="86" t="s">
        <v>148</v>
      </c>
      <c r="B41" s="104" t="s">
        <v>245</v>
      </c>
      <c r="C41" s="104" t="s">
        <v>241</v>
      </c>
    </row>
    <row r="42" spans="1:5" ht="13.15" customHeight="1" x14ac:dyDescent="0.2">
      <c r="A42" s="100" t="s">
        <v>147</v>
      </c>
      <c r="B42" s="101" t="s">
        <v>79</v>
      </c>
      <c r="C42" s="104" t="s">
        <v>242</v>
      </c>
    </row>
    <row r="43" spans="1:5" ht="13.15" customHeight="1" x14ac:dyDescent="0.2">
      <c r="A43" s="102" t="s">
        <v>84</v>
      </c>
      <c r="B43" s="103" t="s">
        <v>88</v>
      </c>
      <c r="C43" s="104" t="s">
        <v>243</v>
      </c>
    </row>
    <row r="44" spans="1:5" ht="13.15" customHeight="1" x14ac:dyDescent="0.2">
      <c r="A44" s="102" t="s">
        <v>85</v>
      </c>
      <c r="B44" s="103" t="s">
        <v>89</v>
      </c>
      <c r="C44" s="104" t="s">
        <v>243</v>
      </c>
    </row>
    <row r="45" spans="1:5" ht="13.15" customHeight="1" x14ac:dyDescent="0.2">
      <c r="A45" s="102" t="s">
        <v>86</v>
      </c>
      <c r="B45" s="103" t="s">
        <v>90</v>
      </c>
      <c r="C45" s="104" t="s">
        <v>243</v>
      </c>
    </row>
    <row r="46" spans="1:5" ht="13.15" customHeight="1" x14ac:dyDescent="0.2">
      <c r="A46" s="102" t="s">
        <v>87</v>
      </c>
      <c r="B46" s="103" t="s">
        <v>91</v>
      </c>
      <c r="C46" s="104" t="s">
        <v>243</v>
      </c>
    </row>
    <row r="47" spans="1:5" ht="13.15" customHeight="1" x14ac:dyDescent="0.2"/>
    <row r="48" spans="1:5" ht="13.15" customHeight="1" x14ac:dyDescent="0.2">
      <c r="A48" s="32" t="s">
        <v>325</v>
      </c>
    </row>
    <row r="49" spans="1:3" ht="13.15" customHeight="1" x14ac:dyDescent="0.2">
      <c r="A49" s="109" t="s">
        <v>176</v>
      </c>
      <c r="B49" s="109" t="s">
        <v>181</v>
      </c>
      <c r="C49" s="109" t="s">
        <v>177</v>
      </c>
    </row>
    <row r="50" spans="1:3" ht="13.15" customHeight="1" x14ac:dyDescent="0.2">
      <c r="A50" s="86">
        <v>0</v>
      </c>
      <c r="B50" s="101" t="s">
        <v>247</v>
      </c>
      <c r="C50" s="104"/>
    </row>
    <row r="51" spans="1:3" ht="13.15" customHeight="1" x14ac:dyDescent="0.2">
      <c r="A51" s="207">
        <v>1013</v>
      </c>
      <c r="B51" s="104" t="s">
        <v>248</v>
      </c>
      <c r="C51" s="104"/>
    </row>
    <row r="52" spans="1:3" ht="13.15" customHeight="1" x14ac:dyDescent="0.2">
      <c r="A52" s="207">
        <v>1015</v>
      </c>
      <c r="B52" s="104" t="s">
        <v>249</v>
      </c>
      <c r="C52" s="104"/>
    </row>
    <row r="53" spans="1:3" ht="13.15" customHeight="1" x14ac:dyDescent="0.2">
      <c r="A53" s="207">
        <v>1019</v>
      </c>
      <c r="B53" s="208" t="s">
        <v>375</v>
      </c>
      <c r="C53" s="104"/>
    </row>
    <row r="54" spans="1:3" ht="13.15" customHeight="1" x14ac:dyDescent="0.2">
      <c r="A54" s="207">
        <v>3004</v>
      </c>
      <c r="B54" s="209" t="s">
        <v>250</v>
      </c>
      <c r="C54" s="104"/>
    </row>
    <row r="55" spans="1:3" ht="13.15" customHeight="1" x14ac:dyDescent="0.2">
      <c r="A55" s="207">
        <v>3005</v>
      </c>
      <c r="B55" s="210" t="s">
        <v>251</v>
      </c>
      <c r="C55" s="104"/>
    </row>
    <row r="56" spans="1:3" ht="13.15" customHeight="1" x14ac:dyDescent="0.2">
      <c r="A56" s="207">
        <v>6009</v>
      </c>
      <c r="B56" s="211" t="s">
        <v>252</v>
      </c>
      <c r="C56" s="104"/>
    </row>
    <row r="57" spans="1:3" ht="13.15" customHeight="1" x14ac:dyDescent="0.2">
      <c r="A57" s="207">
        <v>7015</v>
      </c>
      <c r="B57" s="211" t="s">
        <v>253</v>
      </c>
      <c r="C57" s="104"/>
    </row>
    <row r="58" spans="1:3" ht="13.15" customHeight="1" x14ac:dyDescent="0.2">
      <c r="A58" s="207">
        <v>7016</v>
      </c>
      <c r="B58" s="212" t="s">
        <v>254</v>
      </c>
      <c r="C58" s="104"/>
    </row>
    <row r="59" spans="1:3" ht="13.15" customHeight="1" x14ac:dyDescent="0.2">
      <c r="A59" s="207" t="s">
        <v>126</v>
      </c>
      <c r="B59" s="208" t="s">
        <v>376</v>
      </c>
      <c r="C59" s="104"/>
    </row>
    <row r="60" spans="1:3" ht="13.15" customHeight="1" x14ac:dyDescent="0.2">
      <c r="A60" s="207" t="s">
        <v>129</v>
      </c>
      <c r="B60" s="212" t="s">
        <v>255</v>
      </c>
      <c r="C60" s="104"/>
    </row>
    <row r="61" spans="1:3" ht="13.15" customHeight="1" x14ac:dyDescent="0.2">
      <c r="A61" s="207">
        <v>7021</v>
      </c>
      <c r="B61" s="212" t="s">
        <v>377</v>
      </c>
      <c r="C61" s="104"/>
    </row>
    <row r="62" spans="1:3" ht="13.15" customHeight="1" x14ac:dyDescent="0.2">
      <c r="A62" s="207">
        <v>7022</v>
      </c>
      <c r="B62" s="212" t="s">
        <v>256</v>
      </c>
      <c r="C62" s="104"/>
    </row>
    <row r="63" spans="1:3" ht="13.15" customHeight="1" x14ac:dyDescent="0.2">
      <c r="A63" s="207">
        <v>7024</v>
      </c>
      <c r="B63" s="212" t="s">
        <v>378</v>
      </c>
      <c r="C63" s="104"/>
    </row>
    <row r="64" spans="1:3" ht="13.15" customHeight="1" x14ac:dyDescent="0.2">
      <c r="A64" s="207">
        <v>7035</v>
      </c>
      <c r="B64" s="212" t="s">
        <v>257</v>
      </c>
      <c r="C64" s="104"/>
    </row>
    <row r="65" spans="1:3" ht="13.15" customHeight="1" x14ac:dyDescent="0.2">
      <c r="A65" s="207">
        <v>7037</v>
      </c>
      <c r="B65" s="212" t="s">
        <v>379</v>
      </c>
      <c r="C65" s="104"/>
    </row>
    <row r="66" spans="1:3" ht="13.15" customHeight="1" x14ac:dyDescent="0.2">
      <c r="A66" s="207">
        <v>7038</v>
      </c>
      <c r="B66" s="212" t="s">
        <v>258</v>
      </c>
      <c r="C66" s="104"/>
    </row>
    <row r="67" spans="1:3" ht="13.15" customHeight="1" x14ac:dyDescent="0.2">
      <c r="A67" s="207">
        <v>7039</v>
      </c>
      <c r="B67" s="212" t="s">
        <v>259</v>
      </c>
      <c r="C67" s="104"/>
    </row>
    <row r="68" spans="1:3" ht="13.15" customHeight="1" x14ac:dyDescent="0.2">
      <c r="A68" s="207">
        <v>7040</v>
      </c>
      <c r="B68" s="212" t="s">
        <v>260</v>
      </c>
      <c r="C68" s="104"/>
    </row>
    <row r="69" spans="1:3" ht="13.15" customHeight="1" x14ac:dyDescent="0.2">
      <c r="A69" s="207">
        <v>7044</v>
      </c>
      <c r="B69" s="212" t="s">
        <v>380</v>
      </c>
      <c r="C69" s="104"/>
    </row>
    <row r="70" spans="1:3" ht="13.15" customHeight="1" x14ac:dyDescent="0.2">
      <c r="A70" s="207">
        <v>7048</v>
      </c>
      <c r="B70" s="212" t="s">
        <v>261</v>
      </c>
      <c r="C70" s="104"/>
    </row>
    <row r="71" spans="1:3" ht="13.15" customHeight="1" x14ac:dyDescent="0.2">
      <c r="A71" s="207">
        <v>8012</v>
      </c>
      <c r="B71" s="212" t="s">
        <v>262</v>
      </c>
      <c r="C71" s="104"/>
    </row>
    <row r="72" spans="1:3" ht="13.15" customHeight="1" x14ac:dyDescent="0.2">
      <c r="A72" s="207">
        <v>8014</v>
      </c>
      <c r="B72" s="212" t="s">
        <v>263</v>
      </c>
      <c r="C72" s="104"/>
    </row>
    <row r="73" spans="1:3" ht="13.15" customHeight="1" x14ac:dyDescent="0.2">
      <c r="A73" s="207" t="s">
        <v>381</v>
      </c>
      <c r="B73" s="212" t="s">
        <v>382</v>
      </c>
      <c r="C73" s="104"/>
    </row>
    <row r="74" spans="1:3" ht="13.15" customHeight="1" x14ac:dyDescent="0.2">
      <c r="A74" s="207" t="s">
        <v>383</v>
      </c>
      <c r="B74" s="212" t="s">
        <v>384</v>
      </c>
      <c r="C74" s="104"/>
    </row>
    <row r="75" spans="1:3" ht="13.15" customHeight="1" x14ac:dyDescent="0.2">
      <c r="A75" s="207">
        <v>8019</v>
      </c>
      <c r="B75" s="212" t="s">
        <v>264</v>
      </c>
      <c r="C75" s="104"/>
    </row>
    <row r="76" spans="1:3" ht="13.15" customHeight="1" x14ac:dyDescent="0.2">
      <c r="A76" s="207" t="s">
        <v>385</v>
      </c>
      <c r="B76" s="212" t="s">
        <v>265</v>
      </c>
      <c r="C76" s="104"/>
    </row>
    <row r="77" spans="1:3" ht="13.15" customHeight="1" x14ac:dyDescent="0.2">
      <c r="A77" s="207">
        <v>9004</v>
      </c>
      <c r="B77" s="212" t="s">
        <v>266</v>
      </c>
      <c r="C77" s="104"/>
    </row>
    <row r="78" spans="1:3" ht="13.15" customHeight="1" x14ac:dyDescent="0.2">
      <c r="A78" s="207">
        <v>9005</v>
      </c>
      <c r="B78" s="212" t="s">
        <v>267</v>
      </c>
      <c r="C78" s="104"/>
    </row>
    <row r="79" spans="1:3" ht="13.15" customHeight="1" x14ac:dyDescent="0.2">
      <c r="A79" s="207" t="s">
        <v>114</v>
      </c>
      <c r="B79" s="212" t="s">
        <v>386</v>
      </c>
      <c r="C79" s="104"/>
    </row>
    <row r="80" spans="1:3" ht="13.15" customHeight="1" x14ac:dyDescent="0.2">
      <c r="A80" s="207" t="s">
        <v>115</v>
      </c>
      <c r="B80" s="212" t="s">
        <v>387</v>
      </c>
      <c r="C80" s="104"/>
    </row>
    <row r="81" spans="1:3" ht="13.15" customHeight="1" x14ac:dyDescent="0.2">
      <c r="A81" s="207" t="s">
        <v>388</v>
      </c>
      <c r="B81" s="212" t="s">
        <v>268</v>
      </c>
      <c r="C81" s="104"/>
    </row>
    <row r="82" spans="1:3" ht="13.15" customHeight="1" x14ac:dyDescent="0.2">
      <c r="A82" s="207" t="s">
        <v>389</v>
      </c>
      <c r="B82" s="212" t="s">
        <v>390</v>
      </c>
      <c r="C82" s="104"/>
    </row>
    <row r="83" spans="1:3" ht="13.15" customHeight="1" x14ac:dyDescent="0.2">
      <c r="A83" s="207" t="s">
        <v>128</v>
      </c>
      <c r="B83" s="212" t="s">
        <v>269</v>
      </c>
      <c r="C83" s="104"/>
    </row>
    <row r="84" spans="1:3" ht="13.15" customHeight="1" x14ac:dyDescent="0.2">
      <c r="A84" s="207">
        <v>9007</v>
      </c>
      <c r="B84" s="212" t="s">
        <v>270</v>
      </c>
      <c r="C84" s="104"/>
    </row>
    <row r="85" spans="1:3" ht="13.15" customHeight="1" x14ac:dyDescent="0.2">
      <c r="A85" s="207" t="s">
        <v>391</v>
      </c>
      <c r="B85" s="212" t="s">
        <v>392</v>
      </c>
      <c r="C85" s="104"/>
    </row>
    <row r="86" spans="1:3" ht="13.15" customHeight="1" x14ac:dyDescent="0.2">
      <c r="A86" s="207" t="s">
        <v>393</v>
      </c>
      <c r="B86" s="212" t="s">
        <v>394</v>
      </c>
      <c r="C86" s="104"/>
    </row>
    <row r="87" spans="1:3" ht="13.15" customHeight="1" x14ac:dyDescent="0.2">
      <c r="A87" s="207">
        <v>9010</v>
      </c>
      <c r="B87" s="212" t="s">
        <v>271</v>
      </c>
      <c r="C87" s="104"/>
    </row>
    <row r="88" spans="1:3" ht="13.15" customHeight="1" x14ac:dyDescent="0.2">
      <c r="A88" s="207" t="s">
        <v>395</v>
      </c>
      <c r="B88" s="212" t="s">
        <v>396</v>
      </c>
      <c r="C88" s="104"/>
    </row>
    <row r="89" spans="1:3" ht="13.15" customHeight="1" x14ac:dyDescent="0.2">
      <c r="A89" s="207" t="s">
        <v>397</v>
      </c>
      <c r="B89" s="212" t="s">
        <v>398</v>
      </c>
      <c r="C89" s="104"/>
    </row>
    <row r="90" spans="1:3" ht="13.15" customHeight="1" x14ac:dyDescent="0.2">
      <c r="A90" s="207">
        <v>9016</v>
      </c>
      <c r="B90" s="212" t="s">
        <v>272</v>
      </c>
      <c r="C90" s="104"/>
    </row>
    <row r="91" spans="1:3" ht="13.15" customHeight="1" x14ac:dyDescent="0.2">
      <c r="A91" s="207" t="s">
        <v>399</v>
      </c>
      <c r="B91" s="212" t="s">
        <v>400</v>
      </c>
      <c r="C91" s="104"/>
    </row>
    <row r="92" spans="1:3" ht="13.15" customHeight="1" x14ac:dyDescent="0.2">
      <c r="A92" s="207" t="s">
        <v>127</v>
      </c>
      <c r="B92" s="212" t="s">
        <v>401</v>
      </c>
      <c r="C92" s="104"/>
    </row>
    <row r="93" spans="1:3" ht="13.15" customHeight="1" x14ac:dyDescent="0.2">
      <c r="A93" s="207" t="s">
        <v>97</v>
      </c>
      <c r="B93" s="212" t="s">
        <v>273</v>
      </c>
      <c r="C93" s="104"/>
    </row>
    <row r="94" spans="1:3" ht="13.15" customHeight="1" x14ac:dyDescent="0.2">
      <c r="A94" s="207" t="s">
        <v>96</v>
      </c>
      <c r="B94" s="212" t="s">
        <v>274</v>
      </c>
      <c r="C94" s="104"/>
    </row>
    <row r="95" spans="1:3" ht="13.15" customHeight="1" x14ac:dyDescent="0.2">
      <c r="A95" s="207" t="s">
        <v>113</v>
      </c>
      <c r="B95" s="212" t="s">
        <v>275</v>
      </c>
      <c r="C95" s="104"/>
    </row>
    <row r="96" spans="1:3" ht="13.15" customHeight="1" x14ac:dyDescent="0.2">
      <c r="A96" s="207" t="s">
        <v>95</v>
      </c>
      <c r="B96" s="212" t="s">
        <v>402</v>
      </c>
      <c r="C96" s="104"/>
    </row>
    <row r="97" spans="1:3" ht="13.15" customHeight="1" x14ac:dyDescent="0.2">
      <c r="A97" s="86" t="s">
        <v>33</v>
      </c>
      <c r="B97" s="101" t="s">
        <v>276</v>
      </c>
      <c r="C97" s="104"/>
    </row>
    <row r="98" spans="1:3" ht="13.15" customHeight="1" x14ac:dyDescent="0.2">
      <c r="A98" s="86" t="s">
        <v>98</v>
      </c>
      <c r="B98" s="101" t="s">
        <v>277</v>
      </c>
      <c r="C98" s="197" t="s">
        <v>278</v>
      </c>
    </row>
    <row r="99" spans="1:3" ht="13.15" customHeight="1" x14ac:dyDescent="0.2">
      <c r="A99" s="86" t="s">
        <v>99</v>
      </c>
      <c r="B99" s="101" t="s">
        <v>279</v>
      </c>
      <c r="C99" s="197" t="s">
        <v>278</v>
      </c>
    </row>
    <row r="100" spans="1:3" ht="13.15" customHeight="1" x14ac:dyDescent="0.2">
      <c r="A100" s="86" t="s">
        <v>100</v>
      </c>
      <c r="B100" s="101" t="s">
        <v>280</v>
      </c>
      <c r="C100" s="197" t="s">
        <v>278</v>
      </c>
    </row>
    <row r="101" spans="1:3" ht="13.15" customHeight="1" x14ac:dyDescent="0.2">
      <c r="A101" s="86" t="s">
        <v>101</v>
      </c>
      <c r="B101" s="101" t="s">
        <v>281</v>
      </c>
      <c r="C101" s="197" t="s">
        <v>278</v>
      </c>
    </row>
    <row r="102" spans="1:3" ht="13.15" customHeight="1" x14ac:dyDescent="0.2">
      <c r="A102" s="86" t="s">
        <v>102</v>
      </c>
      <c r="B102" s="101" t="s">
        <v>282</v>
      </c>
      <c r="C102" s="197" t="s">
        <v>278</v>
      </c>
    </row>
    <row r="103" spans="1:3" ht="13.15" customHeight="1" x14ac:dyDescent="0.2">
      <c r="A103" s="86" t="s">
        <v>108</v>
      </c>
      <c r="B103" s="101" t="s">
        <v>283</v>
      </c>
      <c r="C103" s="197" t="s">
        <v>278</v>
      </c>
    </row>
    <row r="104" spans="1:3" ht="13.15" customHeight="1" x14ac:dyDescent="0.2">
      <c r="A104" s="86" t="s">
        <v>109</v>
      </c>
      <c r="B104" s="101" t="s">
        <v>284</v>
      </c>
      <c r="C104" s="197" t="s">
        <v>278</v>
      </c>
    </row>
    <row r="105" spans="1:3" ht="13.15" customHeight="1" x14ac:dyDescent="0.2">
      <c r="A105" s="86" t="s">
        <v>103</v>
      </c>
      <c r="B105" s="101" t="s">
        <v>285</v>
      </c>
      <c r="C105" s="197" t="s">
        <v>278</v>
      </c>
    </row>
    <row r="106" spans="1:3" ht="13.15" customHeight="1" x14ac:dyDescent="0.2">
      <c r="A106" s="86" t="s">
        <v>117</v>
      </c>
      <c r="B106" s="101" t="s">
        <v>286</v>
      </c>
      <c r="C106" s="197" t="s">
        <v>278</v>
      </c>
    </row>
    <row r="107" spans="1:3" ht="13.15" customHeight="1" x14ac:dyDescent="0.2">
      <c r="A107" s="86" t="s">
        <v>105</v>
      </c>
      <c r="B107" s="101" t="s">
        <v>287</v>
      </c>
      <c r="C107" s="197" t="s">
        <v>278</v>
      </c>
    </row>
    <row r="108" spans="1:3" ht="13.15" customHeight="1" x14ac:dyDescent="0.2">
      <c r="A108" s="86" t="s">
        <v>118</v>
      </c>
      <c r="B108" s="101" t="s">
        <v>288</v>
      </c>
      <c r="C108" s="197" t="s">
        <v>278</v>
      </c>
    </row>
    <row r="109" spans="1:3" ht="13.15" customHeight="1" x14ac:dyDescent="0.2">
      <c r="A109" s="86" t="s">
        <v>119</v>
      </c>
      <c r="B109" s="101" t="s">
        <v>289</v>
      </c>
      <c r="C109" s="197" t="s">
        <v>278</v>
      </c>
    </row>
    <row r="110" spans="1:3" ht="13.15" customHeight="1" x14ac:dyDescent="0.2">
      <c r="A110" s="86" t="s">
        <v>106</v>
      </c>
      <c r="B110" s="101" t="s">
        <v>290</v>
      </c>
      <c r="C110" s="197" t="s">
        <v>278</v>
      </c>
    </row>
    <row r="111" spans="1:3" ht="13.15" customHeight="1" x14ac:dyDescent="0.2">
      <c r="A111" s="86" t="s">
        <v>121</v>
      </c>
      <c r="B111" s="101" t="s">
        <v>291</v>
      </c>
      <c r="C111" s="197" t="s">
        <v>278</v>
      </c>
    </row>
    <row r="112" spans="1:3" ht="13.15" customHeight="1" x14ac:dyDescent="0.2">
      <c r="A112" s="86" t="s">
        <v>107</v>
      </c>
      <c r="B112" s="101" t="s">
        <v>292</v>
      </c>
      <c r="C112" s="197" t="s">
        <v>278</v>
      </c>
    </row>
    <row r="113" spans="1:6" ht="13.15" customHeight="1" x14ac:dyDescent="0.2">
      <c r="A113" s="86" t="s">
        <v>104</v>
      </c>
      <c r="B113" s="101" t="s">
        <v>293</v>
      </c>
      <c r="C113" s="197" t="s">
        <v>278</v>
      </c>
    </row>
    <row r="114" spans="1:6" ht="13.15" customHeight="1" x14ac:dyDescent="0.2">
      <c r="A114" s="86" t="s">
        <v>110</v>
      </c>
      <c r="B114" s="101" t="s">
        <v>294</v>
      </c>
      <c r="C114" s="197" t="s">
        <v>278</v>
      </c>
    </row>
    <row r="115" spans="1:6" ht="13.15" customHeight="1" x14ac:dyDescent="0.2">
      <c r="A115" s="86" t="s">
        <v>111</v>
      </c>
      <c r="B115" s="101" t="s">
        <v>295</v>
      </c>
      <c r="C115" s="197" t="s">
        <v>278</v>
      </c>
    </row>
    <row r="116" spans="1:6" ht="13.15" customHeight="1" x14ac:dyDescent="0.2">
      <c r="A116" s="86" t="s">
        <v>120</v>
      </c>
      <c r="B116" s="101" t="s">
        <v>296</v>
      </c>
      <c r="C116" s="197" t="s">
        <v>278</v>
      </c>
    </row>
    <row r="117" spans="1:6" ht="13.15" customHeight="1" x14ac:dyDescent="0.2">
      <c r="A117" s="86" t="s">
        <v>122</v>
      </c>
      <c r="B117" s="101" t="s">
        <v>297</v>
      </c>
      <c r="C117" s="197" t="s">
        <v>278</v>
      </c>
    </row>
    <row r="118" spans="1:6" ht="13.15" customHeight="1" x14ac:dyDescent="0.2">
      <c r="A118" s="86" t="s">
        <v>123</v>
      </c>
      <c r="B118" s="101" t="s">
        <v>298</v>
      </c>
      <c r="C118" s="197" t="s">
        <v>278</v>
      </c>
    </row>
    <row r="119" spans="1:6" ht="13.15" customHeight="1" x14ac:dyDescent="0.2">
      <c r="A119" s="86" t="s">
        <v>124</v>
      </c>
      <c r="B119" s="101" t="s">
        <v>299</v>
      </c>
      <c r="C119" s="197" t="s">
        <v>278</v>
      </c>
    </row>
    <row r="120" spans="1:6" ht="13.15" customHeight="1" x14ac:dyDescent="0.2">
      <c r="A120" s="86" t="s">
        <v>125</v>
      </c>
      <c r="B120" s="101" t="s">
        <v>300</v>
      </c>
      <c r="C120" s="197" t="s">
        <v>278</v>
      </c>
    </row>
    <row r="121" spans="1:6" ht="13.15" customHeight="1" x14ac:dyDescent="0.2">
      <c r="A121" s="86" t="s">
        <v>112</v>
      </c>
      <c r="B121" s="101" t="s">
        <v>301</v>
      </c>
      <c r="C121" s="197" t="s">
        <v>278</v>
      </c>
    </row>
    <row r="122" spans="1:6" ht="13.15" customHeight="1" x14ac:dyDescent="0.2">
      <c r="A122" s="86" t="s">
        <v>116</v>
      </c>
      <c r="B122" s="34" t="s">
        <v>302</v>
      </c>
      <c r="C122" s="197" t="s">
        <v>278</v>
      </c>
    </row>
    <row r="123" spans="1:6" ht="13.15" customHeight="1" x14ac:dyDescent="0.2">
      <c r="A123" s="105"/>
      <c r="B123" s="106"/>
      <c r="C123" s="78"/>
    </row>
    <row r="124" spans="1:6" ht="12.6" customHeight="1" x14ac:dyDescent="0.2">
      <c r="A124" s="32" t="s">
        <v>192</v>
      </c>
      <c r="E124" s="304" t="s">
        <v>355</v>
      </c>
      <c r="F124" s="305"/>
    </row>
    <row r="125" spans="1:6" ht="12.6" customHeight="1" x14ac:dyDescent="0.2">
      <c r="A125" s="109" t="s">
        <v>176</v>
      </c>
      <c r="B125" s="109" t="s">
        <v>181</v>
      </c>
      <c r="C125" s="109" t="s">
        <v>177</v>
      </c>
      <c r="E125" s="200" t="s">
        <v>354</v>
      </c>
      <c r="F125" s="200" t="s">
        <v>356</v>
      </c>
    </row>
    <row r="126" spans="1:6" ht="12.6" customHeight="1" x14ac:dyDescent="0.2">
      <c r="A126" s="191">
        <v>120</v>
      </c>
      <c r="B126" s="192" t="s">
        <v>194</v>
      </c>
      <c r="C126" s="104" t="s">
        <v>195</v>
      </c>
      <c r="E126" s="33">
        <v>1199</v>
      </c>
      <c r="F126" s="33">
        <v>2</v>
      </c>
    </row>
    <row r="127" spans="1:6" ht="12.6" customHeight="1" x14ac:dyDescent="0.2">
      <c r="A127" s="193">
        <v>220</v>
      </c>
      <c r="B127" s="192" t="s">
        <v>196</v>
      </c>
      <c r="C127" s="104" t="s">
        <v>197</v>
      </c>
      <c r="E127" s="33">
        <v>1999</v>
      </c>
      <c r="F127" s="33">
        <v>3</v>
      </c>
    </row>
    <row r="128" spans="1:6" x14ac:dyDescent="0.2">
      <c r="E128" s="33">
        <v>2799</v>
      </c>
      <c r="F128" s="33">
        <v>4</v>
      </c>
    </row>
    <row r="129" spans="1:8" x14ac:dyDescent="0.2">
      <c r="A129" s="32" t="s">
        <v>199</v>
      </c>
      <c r="E129" s="33">
        <v>3599</v>
      </c>
      <c r="F129" s="33">
        <v>5</v>
      </c>
    </row>
    <row r="130" spans="1:8" x14ac:dyDescent="0.2">
      <c r="A130" s="109" t="s">
        <v>176</v>
      </c>
      <c r="B130" s="109" t="s">
        <v>181</v>
      </c>
      <c r="C130" s="109" t="s">
        <v>177</v>
      </c>
      <c r="E130" s="33">
        <v>4399</v>
      </c>
      <c r="F130" s="33">
        <v>6</v>
      </c>
    </row>
    <row r="131" spans="1:8" x14ac:dyDescent="0.2">
      <c r="A131" s="100" t="s">
        <v>133</v>
      </c>
      <c r="B131" s="101" t="s">
        <v>200</v>
      </c>
      <c r="C131" s="104"/>
      <c r="E131" s="33">
        <v>5199</v>
      </c>
      <c r="F131" s="33">
        <v>7</v>
      </c>
    </row>
    <row r="132" spans="1:8" x14ac:dyDescent="0.2">
      <c r="A132" s="100" t="s">
        <v>134</v>
      </c>
      <c r="B132" s="104" t="s">
        <v>201</v>
      </c>
      <c r="C132" s="104"/>
      <c r="E132" s="33">
        <v>6000</v>
      </c>
      <c r="F132" s="33">
        <v>8</v>
      </c>
    </row>
    <row r="134" spans="1:8" x14ac:dyDescent="0.2">
      <c r="A134" s="32" t="s">
        <v>303</v>
      </c>
    </row>
    <row r="135" spans="1:8" x14ac:dyDescent="0.2">
      <c r="A135" s="109" t="s">
        <v>176</v>
      </c>
      <c r="B135" s="109" t="s">
        <v>181</v>
      </c>
      <c r="C135" s="109" t="s">
        <v>177</v>
      </c>
    </row>
    <row r="136" spans="1:8" x14ac:dyDescent="0.2">
      <c r="A136" s="100">
        <v>0</v>
      </c>
      <c r="B136" s="101" t="s">
        <v>304</v>
      </c>
      <c r="C136" s="104"/>
    </row>
    <row r="137" spans="1:8" x14ac:dyDescent="0.2">
      <c r="A137" s="100" t="s">
        <v>151</v>
      </c>
      <c r="B137" s="104" t="s">
        <v>305</v>
      </c>
      <c r="C137" s="104"/>
    </row>
    <row r="138" spans="1:8" x14ac:dyDescent="0.2">
      <c r="A138" s="100" t="s">
        <v>152</v>
      </c>
      <c r="B138" s="104" t="s">
        <v>306</v>
      </c>
      <c r="C138" s="104"/>
    </row>
    <row r="139" spans="1:8" x14ac:dyDescent="0.2">
      <c r="A139" s="100" t="s">
        <v>153</v>
      </c>
      <c r="B139" s="104" t="s">
        <v>307</v>
      </c>
      <c r="C139" s="104"/>
    </row>
    <row r="140" spans="1:8" x14ac:dyDescent="0.2">
      <c r="A140" s="100" t="s">
        <v>154</v>
      </c>
      <c r="B140" s="104" t="s">
        <v>308</v>
      </c>
      <c r="C140" s="104"/>
      <c r="E140" s="37" t="s">
        <v>203</v>
      </c>
      <c r="H140" s="37" t="s">
        <v>230</v>
      </c>
    </row>
    <row r="141" spans="1:8" x14ac:dyDescent="0.2">
      <c r="A141" s="181"/>
      <c r="B141" s="78"/>
      <c r="C141" s="78"/>
    </row>
    <row r="142" spans="1:8" x14ac:dyDescent="0.2">
      <c r="A142" s="32" t="s">
        <v>309</v>
      </c>
    </row>
    <row r="143" spans="1:8" x14ac:dyDescent="0.2">
      <c r="A143" s="109" t="s">
        <v>176</v>
      </c>
      <c r="B143" s="109" t="s">
        <v>181</v>
      </c>
      <c r="C143" s="109" t="s">
        <v>177</v>
      </c>
    </row>
    <row r="144" spans="1:8" hidden="1" x14ac:dyDescent="0.2">
      <c r="A144" s="100" t="s">
        <v>155</v>
      </c>
      <c r="B144" s="101" t="s">
        <v>310</v>
      </c>
      <c r="C144" s="104"/>
    </row>
    <row r="145" spans="1:3" hidden="1" x14ac:dyDescent="0.2">
      <c r="A145" s="100" t="s">
        <v>156</v>
      </c>
      <c r="B145" s="101" t="s">
        <v>311</v>
      </c>
      <c r="C145" s="104" t="s">
        <v>324</v>
      </c>
    </row>
    <row r="146" spans="1:3" hidden="1" x14ac:dyDescent="0.2">
      <c r="A146" s="100" t="s">
        <v>157</v>
      </c>
      <c r="B146" s="101" t="s">
        <v>312</v>
      </c>
      <c r="C146" s="104" t="s">
        <v>324</v>
      </c>
    </row>
    <row r="147" spans="1:3" hidden="1" x14ac:dyDescent="0.2">
      <c r="A147" s="100" t="s">
        <v>158</v>
      </c>
      <c r="B147" s="101" t="s">
        <v>313</v>
      </c>
      <c r="C147" s="104"/>
    </row>
    <row r="148" spans="1:3" hidden="1" x14ac:dyDescent="0.2">
      <c r="A148" s="100" t="s">
        <v>159</v>
      </c>
      <c r="B148" s="101" t="s">
        <v>314</v>
      </c>
      <c r="C148" s="104"/>
    </row>
    <row r="149" spans="1:3" hidden="1" x14ac:dyDescent="0.2">
      <c r="A149" s="100" t="s">
        <v>160</v>
      </c>
      <c r="B149" s="101" t="s">
        <v>315</v>
      </c>
      <c r="C149" s="104"/>
    </row>
    <row r="150" spans="1:3" hidden="1" x14ac:dyDescent="0.2">
      <c r="A150" s="100" t="s">
        <v>161</v>
      </c>
      <c r="B150" s="101" t="s">
        <v>316</v>
      </c>
      <c r="C150" s="104"/>
    </row>
    <row r="151" spans="1:3" hidden="1" x14ac:dyDescent="0.2">
      <c r="A151" s="70" t="s">
        <v>162</v>
      </c>
      <c r="B151" s="101" t="s">
        <v>317</v>
      </c>
      <c r="C151" s="104"/>
    </row>
    <row r="152" spans="1:3" hidden="1" x14ac:dyDescent="0.2">
      <c r="A152" s="70" t="s">
        <v>163</v>
      </c>
      <c r="B152" s="101" t="s">
        <v>318</v>
      </c>
      <c r="C152" s="104" t="s">
        <v>324</v>
      </c>
    </row>
    <row r="153" spans="1:3" hidden="1" x14ac:dyDescent="0.2">
      <c r="A153" s="70" t="s">
        <v>164</v>
      </c>
      <c r="B153" s="101" t="s">
        <v>319</v>
      </c>
      <c r="C153" s="104" t="s">
        <v>324</v>
      </c>
    </row>
    <row r="154" spans="1:3" hidden="1" x14ac:dyDescent="0.2">
      <c r="A154" s="70" t="s">
        <v>165</v>
      </c>
      <c r="B154" s="101" t="s">
        <v>320</v>
      </c>
      <c r="C154" s="104"/>
    </row>
    <row r="155" spans="1:3" hidden="1" x14ac:dyDescent="0.2">
      <c r="A155" s="70" t="s">
        <v>166</v>
      </c>
      <c r="B155" s="101" t="s">
        <v>321</v>
      </c>
      <c r="C155" s="104"/>
    </row>
    <row r="156" spans="1:3" hidden="1" x14ac:dyDescent="0.2">
      <c r="A156" s="70" t="s">
        <v>167</v>
      </c>
      <c r="B156" s="101" t="s">
        <v>322</v>
      </c>
      <c r="C156" s="104"/>
    </row>
    <row r="157" spans="1:3" hidden="1" x14ac:dyDescent="0.2">
      <c r="A157" s="70" t="s">
        <v>168</v>
      </c>
      <c r="B157" s="101" t="s">
        <v>323</v>
      </c>
      <c r="C157" s="104"/>
    </row>
    <row r="158" spans="1:3" x14ac:dyDescent="0.2">
      <c r="A158" s="70" t="s">
        <v>172</v>
      </c>
      <c r="B158" s="101" t="s">
        <v>351</v>
      </c>
      <c r="C158" s="104"/>
    </row>
    <row r="160" spans="1:3" x14ac:dyDescent="0.2">
      <c r="A160" s="32" t="s">
        <v>409</v>
      </c>
    </row>
    <row r="161" spans="1:3" x14ac:dyDescent="0.2">
      <c r="A161" s="109" t="s">
        <v>176</v>
      </c>
      <c r="B161" s="109" t="s">
        <v>181</v>
      </c>
      <c r="C161" s="109" t="s">
        <v>177</v>
      </c>
    </row>
    <row r="162" spans="1:3" x14ac:dyDescent="0.2">
      <c r="A162" s="70">
        <v>7016</v>
      </c>
      <c r="B162" s="101" t="s">
        <v>407</v>
      </c>
      <c r="C162" s="104"/>
    </row>
    <row r="163" spans="1:3" x14ac:dyDescent="0.2">
      <c r="A163" s="70">
        <v>7038</v>
      </c>
      <c r="B163" s="101" t="s">
        <v>408</v>
      </c>
      <c r="C163" s="104"/>
    </row>
    <row r="165" spans="1:3" x14ac:dyDescent="0.2">
      <c r="A165" s="377" t="s">
        <v>410</v>
      </c>
    </row>
    <row r="166" spans="1:3" x14ac:dyDescent="0.2">
      <c r="A166" s="109" t="s">
        <v>176</v>
      </c>
      <c r="B166" s="109" t="s">
        <v>181</v>
      </c>
      <c r="C166" s="109" t="s">
        <v>177</v>
      </c>
    </row>
    <row r="167" spans="1:3" x14ac:dyDescent="0.2">
      <c r="A167" s="70" t="s">
        <v>405</v>
      </c>
      <c r="B167" s="378" t="s">
        <v>412</v>
      </c>
      <c r="C167" s="104"/>
    </row>
    <row r="168" spans="1:3" x14ac:dyDescent="0.2">
      <c r="A168" s="70" t="s">
        <v>406</v>
      </c>
      <c r="B168" s="378" t="s">
        <v>411</v>
      </c>
      <c r="C168" s="104"/>
    </row>
  </sheetData>
  <sheetProtection algorithmName="SHA-512" hashValue="OYgEEvDI71TOIU5PyhZ6o3DvXuCvR87OEZZU4UBbqLIxJEkyMWIHwSJLZCNYIzaJKTBxcNgAtsQ0my0pvSMUEw==" saltValue="7inmH4SBCQHIoo8QgPEDlQ==" spinCount="100000" sheet="1" objects="1" scenarios="1"/>
  <mergeCells count="4">
    <mergeCell ref="A5:A9"/>
    <mergeCell ref="B5:C7"/>
    <mergeCell ref="B8:C9"/>
    <mergeCell ref="E124:F124"/>
  </mergeCells>
  <conditionalFormatting sqref="A35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08EE5-4DCB-403D-914E-CC0C32797816}">
  <dimension ref="A1:AC57"/>
  <sheetViews>
    <sheetView showGridLines="0" view="pageBreakPreview" zoomScale="90" zoomScaleNormal="90" zoomScaleSheetLayoutView="90" workbookViewId="0">
      <selection activeCell="N62" sqref="N62"/>
    </sheetView>
  </sheetViews>
  <sheetFormatPr defaultColWidth="9.28515625" defaultRowHeight="12.75" x14ac:dyDescent="0.2"/>
  <cols>
    <col min="1" max="2" width="6.42578125" style="18" customWidth="1"/>
    <col min="3" max="3" width="12.5703125" style="18" customWidth="1"/>
    <col min="4" max="5" width="10.140625" style="18" customWidth="1"/>
    <col min="6" max="8" width="7.140625" style="18" customWidth="1"/>
    <col min="9" max="9" width="11" style="18" customWidth="1"/>
    <col min="10" max="12" width="9.5703125" style="18" customWidth="1"/>
    <col min="13" max="13" width="9.42578125" style="18" customWidth="1"/>
    <col min="14" max="25" width="9.28515625" style="18" customWidth="1"/>
    <col min="26" max="16384" width="9.28515625" style="18"/>
  </cols>
  <sheetData>
    <row r="1" spans="1:25" s="8" customFormat="1" ht="15.75" x14ac:dyDescent="0.2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5" t="s">
        <v>4</v>
      </c>
    </row>
    <row r="2" spans="1:25" s="8" customFormat="1" ht="15.7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/>
      <c r="Q2" s="9"/>
      <c r="R2" s="9"/>
      <c r="S2" s="9"/>
      <c r="T2" s="9"/>
      <c r="U2" s="9"/>
      <c r="V2" s="9"/>
      <c r="W2" s="10" t="s">
        <v>0</v>
      </c>
      <c r="X2" s="9"/>
      <c r="Y2" s="9"/>
    </row>
    <row r="3" spans="1:25" s="15" customFormat="1" ht="36" customHeight="1" x14ac:dyDescent="0.4">
      <c r="A3" s="11" t="s">
        <v>327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4"/>
      <c r="S3" s="14"/>
      <c r="T3" s="14"/>
      <c r="U3" s="14"/>
      <c r="V3" s="14"/>
    </row>
    <row r="4" spans="1:25" s="17" customFormat="1" ht="13.15" customHeight="1" thickBot="1" x14ac:dyDescent="0.3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R4" s="16"/>
      <c r="S4" s="16"/>
      <c r="T4" s="16"/>
      <c r="U4" s="16"/>
      <c r="V4" s="16"/>
      <c r="W4" s="16"/>
    </row>
    <row r="5" spans="1:25" s="17" customFormat="1" ht="15" customHeight="1" thickBot="1" x14ac:dyDescent="0.35">
      <c r="A5" s="91" t="s">
        <v>205</v>
      </c>
      <c r="B5" s="92"/>
      <c r="C5" s="92"/>
      <c r="D5" s="92"/>
      <c r="E5" s="92"/>
      <c r="F5" s="92"/>
      <c r="G5" s="92"/>
      <c r="H5" s="92"/>
      <c r="I5" s="93"/>
      <c r="J5" s="81"/>
      <c r="K5" s="81"/>
      <c r="L5" s="81"/>
      <c r="M5" s="313" t="s">
        <v>206</v>
      </c>
      <c r="N5" s="257"/>
      <c r="O5" s="314"/>
      <c r="P5" s="241"/>
      <c r="Q5" s="311"/>
      <c r="R5" s="311"/>
      <c r="S5" s="311"/>
      <c r="T5" s="311"/>
      <c r="U5" s="311"/>
      <c r="V5" s="311"/>
      <c r="W5" s="312"/>
    </row>
    <row r="6" spans="1:25" s="17" customFormat="1" ht="15" customHeight="1" thickTop="1" x14ac:dyDescent="0.3">
      <c r="A6" s="285" t="s">
        <v>207</v>
      </c>
      <c r="B6" s="286"/>
      <c r="C6" s="273"/>
      <c r="D6" s="274"/>
      <c r="E6" s="274"/>
      <c r="F6" s="274"/>
      <c r="G6" s="274"/>
      <c r="H6" s="274"/>
      <c r="I6" s="275"/>
      <c r="J6" s="203"/>
      <c r="K6" s="203"/>
      <c r="L6" s="203"/>
      <c r="M6" s="315" t="s">
        <v>329</v>
      </c>
      <c r="N6" s="316"/>
      <c r="O6" s="317"/>
      <c r="P6" s="308"/>
      <c r="Q6" s="309"/>
      <c r="R6" s="309"/>
      <c r="S6" s="309"/>
      <c r="T6" s="309"/>
      <c r="U6" s="309"/>
      <c r="V6" s="309"/>
      <c r="W6" s="310"/>
    </row>
    <row r="7" spans="1:25" s="17" customFormat="1" ht="15" customHeight="1" x14ac:dyDescent="0.3">
      <c r="A7" s="287"/>
      <c r="B7" s="288"/>
      <c r="C7" s="276"/>
      <c r="D7" s="277"/>
      <c r="E7" s="277"/>
      <c r="F7" s="277"/>
      <c r="G7" s="277"/>
      <c r="H7" s="277"/>
      <c r="I7" s="278"/>
      <c r="J7" s="203"/>
      <c r="K7" s="203"/>
      <c r="L7" s="203"/>
      <c r="M7" s="318" t="s">
        <v>209</v>
      </c>
      <c r="N7" s="263"/>
      <c r="O7" s="319"/>
      <c r="P7" s="250"/>
      <c r="Q7" s="306"/>
      <c r="R7" s="306"/>
      <c r="S7" s="306"/>
      <c r="T7" s="306"/>
      <c r="U7" s="306"/>
      <c r="V7" s="306"/>
      <c r="W7" s="307"/>
    </row>
    <row r="8" spans="1:25" s="17" customFormat="1" ht="15" customHeight="1" x14ac:dyDescent="0.3">
      <c r="A8" s="289" t="s">
        <v>210</v>
      </c>
      <c r="B8" s="290"/>
      <c r="C8" s="279"/>
      <c r="D8" s="280"/>
      <c r="E8" s="280"/>
      <c r="F8" s="280"/>
      <c r="G8" s="280"/>
      <c r="H8" s="280"/>
      <c r="I8" s="281"/>
      <c r="J8" s="203"/>
      <c r="K8" s="203"/>
      <c r="L8" s="203"/>
      <c r="M8" s="265" t="s">
        <v>211</v>
      </c>
      <c r="N8" s="266"/>
      <c r="O8" s="324"/>
      <c r="P8" s="328"/>
      <c r="Q8" s="329"/>
      <c r="R8" s="329"/>
      <c r="S8" s="329"/>
      <c r="T8" s="329"/>
      <c r="U8" s="329"/>
      <c r="V8" s="329"/>
      <c r="W8" s="330"/>
    </row>
    <row r="9" spans="1:25" s="17" customFormat="1" ht="15" customHeight="1" x14ac:dyDescent="0.3">
      <c r="A9" s="287"/>
      <c r="B9" s="288"/>
      <c r="C9" s="276"/>
      <c r="D9" s="277"/>
      <c r="E9" s="277"/>
      <c r="F9" s="277"/>
      <c r="G9" s="277"/>
      <c r="H9" s="277"/>
      <c r="I9" s="278"/>
      <c r="J9" s="203"/>
      <c r="K9" s="203"/>
      <c r="L9" s="203"/>
      <c r="M9" s="267"/>
      <c r="N9" s="268"/>
      <c r="O9" s="325"/>
      <c r="P9" s="308"/>
      <c r="Q9" s="309"/>
      <c r="R9" s="309"/>
      <c r="S9" s="309"/>
      <c r="T9" s="309"/>
      <c r="U9" s="309"/>
      <c r="V9" s="309"/>
      <c r="W9" s="310"/>
    </row>
    <row r="10" spans="1:25" ht="15" customHeight="1" x14ac:dyDescent="0.2">
      <c r="A10" s="289" t="s">
        <v>2</v>
      </c>
      <c r="B10" s="290"/>
      <c r="C10" s="279"/>
      <c r="D10" s="280"/>
      <c r="E10" s="280"/>
      <c r="F10" s="280"/>
      <c r="G10" s="280"/>
      <c r="H10" s="280"/>
      <c r="I10" s="281"/>
      <c r="J10" s="203"/>
      <c r="K10" s="203"/>
      <c r="L10" s="203"/>
      <c r="M10" s="269"/>
      <c r="N10" s="270"/>
      <c r="O10" s="327"/>
      <c r="P10" s="253"/>
      <c r="Q10" s="331"/>
      <c r="R10" s="331"/>
      <c r="S10" s="331"/>
      <c r="T10" s="331"/>
      <c r="U10" s="331"/>
      <c r="V10" s="331"/>
      <c r="W10" s="332"/>
    </row>
    <row r="11" spans="1:25" ht="15" customHeight="1" x14ac:dyDescent="0.2">
      <c r="A11" s="287"/>
      <c r="B11" s="288"/>
      <c r="C11" s="276"/>
      <c r="D11" s="277"/>
      <c r="E11" s="277"/>
      <c r="F11" s="277"/>
      <c r="G11" s="277"/>
      <c r="H11" s="277"/>
      <c r="I11" s="278"/>
      <c r="J11" s="203"/>
      <c r="K11" s="203"/>
      <c r="L11" s="203"/>
      <c r="M11" s="265" t="s">
        <v>212</v>
      </c>
      <c r="N11" s="266"/>
      <c r="O11" s="324"/>
      <c r="P11" s="333"/>
      <c r="Q11" s="334"/>
      <c r="R11" s="334"/>
      <c r="S11" s="334"/>
      <c r="T11" s="334"/>
      <c r="U11" s="334"/>
      <c r="V11" s="334"/>
      <c r="W11" s="335"/>
    </row>
    <row r="12" spans="1:25" ht="15" customHeight="1" x14ac:dyDescent="0.2">
      <c r="A12" s="289" t="s">
        <v>328</v>
      </c>
      <c r="B12" s="290"/>
      <c r="C12" s="279"/>
      <c r="D12" s="280"/>
      <c r="E12" s="280"/>
      <c r="F12" s="280"/>
      <c r="G12" s="280"/>
      <c r="H12" s="280"/>
      <c r="I12" s="281"/>
      <c r="J12" s="203"/>
      <c r="K12" s="203"/>
      <c r="L12" s="203"/>
      <c r="M12" s="267"/>
      <c r="N12" s="268"/>
      <c r="O12" s="325"/>
      <c r="P12" s="333"/>
      <c r="Q12" s="334"/>
      <c r="R12" s="334"/>
      <c r="S12" s="334"/>
      <c r="T12" s="334"/>
      <c r="U12" s="334"/>
      <c r="V12" s="334"/>
      <c r="W12" s="335"/>
    </row>
    <row r="13" spans="1:25" ht="15" customHeight="1" thickBot="1" x14ac:dyDescent="0.25">
      <c r="A13" s="291"/>
      <c r="B13" s="292"/>
      <c r="C13" s="282"/>
      <c r="D13" s="283"/>
      <c r="E13" s="283"/>
      <c r="F13" s="283"/>
      <c r="G13" s="283"/>
      <c r="H13" s="283"/>
      <c r="I13" s="284"/>
      <c r="J13" s="203"/>
      <c r="K13" s="203"/>
      <c r="L13" s="203"/>
      <c r="M13" s="271"/>
      <c r="N13" s="272"/>
      <c r="O13" s="326"/>
      <c r="P13" s="336"/>
      <c r="Q13" s="337"/>
      <c r="R13" s="337"/>
      <c r="S13" s="337"/>
      <c r="T13" s="337"/>
      <c r="U13" s="337"/>
      <c r="V13" s="337"/>
      <c r="W13" s="338"/>
    </row>
    <row r="14" spans="1:25" ht="13.9" customHeight="1" thickBot="1" x14ac:dyDescent="0.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97"/>
      <c r="V14" s="36"/>
      <c r="W14" s="19"/>
    </row>
    <row r="15" spans="1:25" ht="13.9" customHeight="1" x14ac:dyDescent="0.2">
      <c r="A15" s="223" t="s">
        <v>214</v>
      </c>
      <c r="B15" s="221" t="s">
        <v>215</v>
      </c>
      <c r="C15" s="221" t="s">
        <v>180</v>
      </c>
      <c r="D15" s="221" t="s">
        <v>330</v>
      </c>
      <c r="E15" s="320" t="s">
        <v>367</v>
      </c>
      <c r="F15" s="225" t="s">
        <v>193</v>
      </c>
      <c r="G15" s="226"/>
      <c r="H15" s="226"/>
      <c r="I15" s="227"/>
      <c r="J15" s="321" t="s">
        <v>371</v>
      </c>
      <c r="K15" s="321" t="s">
        <v>370</v>
      </c>
      <c r="L15" s="321" t="s">
        <v>369</v>
      </c>
      <c r="M15" s="221" t="s">
        <v>331</v>
      </c>
      <c r="N15" s="235" t="s">
        <v>336</v>
      </c>
      <c r="O15" s="236"/>
      <c r="P15" s="236"/>
      <c r="Q15" s="236"/>
      <c r="R15" s="236"/>
      <c r="S15" s="236"/>
      <c r="T15" s="237"/>
      <c r="U15" s="238" t="s">
        <v>338</v>
      </c>
      <c r="V15" s="238" t="s">
        <v>303</v>
      </c>
      <c r="W15" s="380" t="s">
        <v>309</v>
      </c>
      <c r="X15" s="388" t="s">
        <v>409</v>
      </c>
      <c r="Y15" s="219" t="s">
        <v>410</v>
      </c>
    </row>
    <row r="16" spans="1:25" ht="13.9" customHeight="1" x14ac:dyDescent="0.2">
      <c r="A16" s="224"/>
      <c r="B16" s="222"/>
      <c r="C16" s="222"/>
      <c r="D16" s="222"/>
      <c r="E16" s="217"/>
      <c r="F16" s="228"/>
      <c r="G16" s="229"/>
      <c r="H16" s="229"/>
      <c r="I16" s="230"/>
      <c r="J16" s="322"/>
      <c r="K16" s="322"/>
      <c r="L16" s="322"/>
      <c r="M16" s="222"/>
      <c r="N16" s="217" t="s">
        <v>246</v>
      </c>
      <c r="O16" s="217" t="s">
        <v>347</v>
      </c>
      <c r="P16" s="239" t="s">
        <v>326</v>
      </c>
      <c r="Q16" s="255" t="s">
        <v>348</v>
      </c>
      <c r="R16" s="239" t="s">
        <v>217</v>
      </c>
      <c r="S16" s="255" t="s">
        <v>337</v>
      </c>
      <c r="T16" s="239" t="s">
        <v>199</v>
      </c>
      <c r="U16" s="234"/>
      <c r="V16" s="234"/>
      <c r="W16" s="381"/>
      <c r="X16" s="382"/>
      <c r="Y16" s="220"/>
    </row>
    <row r="17" spans="1:29" s="21" customFormat="1" ht="36.75" customHeight="1" x14ac:dyDescent="0.2">
      <c r="A17" s="224"/>
      <c r="B17" s="222"/>
      <c r="C17" s="222"/>
      <c r="D17" s="222"/>
      <c r="E17" s="218"/>
      <c r="F17" s="184" t="s">
        <v>332</v>
      </c>
      <c r="G17" s="184" t="s">
        <v>333</v>
      </c>
      <c r="H17" s="184" t="s">
        <v>334</v>
      </c>
      <c r="I17" s="184" t="s">
        <v>335</v>
      </c>
      <c r="J17" s="323"/>
      <c r="K17" s="323"/>
      <c r="L17" s="323"/>
      <c r="M17" s="222"/>
      <c r="N17" s="218"/>
      <c r="O17" s="218"/>
      <c r="P17" s="233"/>
      <c r="Q17" s="218"/>
      <c r="R17" s="233"/>
      <c r="S17" s="218"/>
      <c r="T17" s="233"/>
      <c r="U17" s="234"/>
      <c r="V17" s="234"/>
      <c r="W17" s="381"/>
      <c r="X17" s="382"/>
      <c r="Y17" s="220"/>
    </row>
    <row r="18" spans="1:29" ht="15" customHeight="1" x14ac:dyDescent="0.2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41">
        <v>19</v>
      </c>
      <c r="T18" s="41">
        <v>20</v>
      </c>
      <c r="U18" s="41">
        <v>21</v>
      </c>
      <c r="V18" s="41">
        <v>22</v>
      </c>
      <c r="W18" s="394">
        <v>23</v>
      </c>
      <c r="X18" s="379">
        <v>24</v>
      </c>
      <c r="Y18" s="389">
        <v>25</v>
      </c>
    </row>
    <row r="19" spans="1:29" ht="21" customHeight="1" x14ac:dyDescent="0.2">
      <c r="A19" s="38"/>
      <c r="B19" s="66"/>
      <c r="C19" s="94" t="str">
        <f>IF(B$19&gt;=1,"PUR BOX CORNER"," ")</f>
        <v xml:space="preserve"> </v>
      </c>
      <c r="D19" s="95"/>
      <c r="E19" s="95"/>
      <c r="F19" s="39"/>
      <c r="G19" s="54"/>
      <c r="H19" s="54"/>
      <c r="I19" s="54"/>
      <c r="J19" s="54"/>
      <c r="K19" s="54"/>
      <c r="L19" s="54" t="str">
        <f>IF(B$19&gt;=1,"0"," ")</f>
        <v xml:space="preserve"> </v>
      </c>
      <c r="M19" s="97"/>
      <c r="N19" s="95"/>
      <c r="O19" s="95"/>
      <c r="P19" s="95"/>
      <c r="Q19" s="97"/>
      <c r="R19" s="98"/>
      <c r="S19" s="174">
        <f>IF(I19&lt;1200, 2, IF(I19&lt;2000, 3, IF(I19&lt;2800, 4, IF(I19&lt;3600, 5, IF(I19&lt;4400, 6, IF(I19&lt;5200, 7, 8))))))</f>
        <v>2</v>
      </c>
      <c r="T19" s="98"/>
      <c r="U19" s="174"/>
      <c r="V19" s="98"/>
      <c r="W19" s="395" t="str">
        <f>IF(B$19&gt;=1,"K0"," ")</f>
        <v xml:space="preserve"> </v>
      </c>
      <c r="X19" s="383"/>
      <c r="Y19" s="201"/>
      <c r="Z19" s="23"/>
      <c r="AA19" s="23"/>
    </row>
    <row r="20" spans="1:29" ht="21" customHeight="1" x14ac:dyDescent="0.2">
      <c r="A20" s="38"/>
      <c r="B20" s="66"/>
      <c r="C20" s="94" t="str">
        <f>IF(B$20&gt;=1,"PUR BOX CORNER"," ")</f>
        <v xml:space="preserve"> </v>
      </c>
      <c r="D20" s="95"/>
      <c r="E20" s="95"/>
      <c r="F20" s="39"/>
      <c r="G20" s="54"/>
      <c r="H20" s="54"/>
      <c r="I20" s="54"/>
      <c r="J20" s="54"/>
      <c r="K20" s="54"/>
      <c r="L20" s="54" t="str">
        <f>IF(B$20&gt;=1,"0"," ")</f>
        <v xml:space="preserve"> </v>
      </c>
      <c r="M20" s="97"/>
      <c r="N20" s="95"/>
      <c r="O20" s="95"/>
      <c r="P20" s="95"/>
      <c r="Q20" s="97"/>
      <c r="R20" s="98"/>
      <c r="S20" s="174">
        <f t="shared" ref="S20:S29" si="0">IF(I20&lt;1200, 2, IF(I20&lt;2000, 3, IF(I20&lt;2800, 4, IF(I20&lt;3600, 5, IF(I20&lt;4400, 6, IF(I20&lt;5200, 7, 8))))))</f>
        <v>2</v>
      </c>
      <c r="T20" s="98"/>
      <c r="U20" s="174"/>
      <c r="V20" s="98"/>
      <c r="W20" s="395" t="str">
        <f>IF(B$20&gt;=1,"K0"," ")</f>
        <v xml:space="preserve"> </v>
      </c>
      <c r="X20" s="383"/>
      <c r="Y20" s="201"/>
      <c r="Z20" s="23"/>
      <c r="AA20" s="23"/>
    </row>
    <row r="21" spans="1:29" ht="21" customHeight="1" x14ac:dyDescent="0.2">
      <c r="A21" s="22"/>
      <c r="B21" s="67"/>
      <c r="C21" s="94" t="str">
        <f>IF(B$21&gt;=1,"PUR BOX CORNER"," ")</f>
        <v xml:space="preserve"> </v>
      </c>
      <c r="D21" s="96"/>
      <c r="E21" s="95"/>
      <c r="F21" s="39"/>
      <c r="G21" s="54"/>
      <c r="H21" s="54"/>
      <c r="I21" s="54"/>
      <c r="J21" s="54"/>
      <c r="K21" s="54"/>
      <c r="L21" s="54" t="str">
        <f>IF(B$21&gt;=1,"0"," ")</f>
        <v xml:space="preserve"> </v>
      </c>
      <c r="M21" s="97"/>
      <c r="N21" s="95"/>
      <c r="O21" s="95"/>
      <c r="P21" s="95"/>
      <c r="Q21" s="97"/>
      <c r="R21" s="98"/>
      <c r="S21" s="174">
        <f t="shared" si="0"/>
        <v>2</v>
      </c>
      <c r="T21" s="98"/>
      <c r="U21" s="174"/>
      <c r="V21" s="98"/>
      <c r="W21" s="395" t="str">
        <f>IF(B$21&gt;=1,"K0"," ")</f>
        <v xml:space="preserve"> </v>
      </c>
      <c r="X21" s="383"/>
      <c r="Y21" s="201"/>
      <c r="Z21" s="23"/>
      <c r="AA21" s="23"/>
    </row>
    <row r="22" spans="1:29" ht="21" customHeight="1" x14ac:dyDescent="0.2">
      <c r="A22" s="22"/>
      <c r="B22" s="67"/>
      <c r="C22" s="94" t="str">
        <f>IF(B$22&gt;=1,"PUR BOX CORNER"," ")</f>
        <v xml:space="preserve"> </v>
      </c>
      <c r="D22" s="96"/>
      <c r="E22" s="95"/>
      <c r="F22" s="39"/>
      <c r="G22" s="54"/>
      <c r="H22" s="54"/>
      <c r="I22" s="54"/>
      <c r="J22" s="54"/>
      <c r="K22" s="54"/>
      <c r="L22" s="54" t="str">
        <f>IF(B$22&gt;=1,"0"," ")</f>
        <v xml:space="preserve"> </v>
      </c>
      <c r="M22" s="97"/>
      <c r="N22" s="95"/>
      <c r="O22" s="95"/>
      <c r="P22" s="95"/>
      <c r="Q22" s="97"/>
      <c r="R22" s="98"/>
      <c r="S22" s="174">
        <f t="shared" si="0"/>
        <v>2</v>
      </c>
      <c r="T22" s="98"/>
      <c r="U22" s="174"/>
      <c r="V22" s="98"/>
      <c r="W22" s="395" t="str">
        <f>IF(B$22&gt;=1,"K0"," ")</f>
        <v xml:space="preserve"> </v>
      </c>
      <c r="X22" s="383"/>
      <c r="Y22" s="201"/>
      <c r="Z22" s="23"/>
      <c r="AA22" s="23"/>
    </row>
    <row r="23" spans="1:29" ht="21" customHeight="1" x14ac:dyDescent="0.2">
      <c r="A23" s="22"/>
      <c r="B23" s="67"/>
      <c r="C23" s="94" t="str">
        <f>IF(B$23&gt;=1,"PUR BOX CORNER"," ")</f>
        <v xml:space="preserve"> </v>
      </c>
      <c r="D23" s="96"/>
      <c r="E23" s="95"/>
      <c r="F23" s="39"/>
      <c r="G23" s="54"/>
      <c r="H23" s="54"/>
      <c r="I23" s="54"/>
      <c r="J23" s="54"/>
      <c r="K23" s="54"/>
      <c r="L23" s="54" t="str">
        <f>IF(B$23&gt;=1,"0"," ")</f>
        <v xml:space="preserve"> </v>
      </c>
      <c r="M23" s="97"/>
      <c r="N23" s="95"/>
      <c r="O23" s="95"/>
      <c r="P23" s="95"/>
      <c r="Q23" s="97"/>
      <c r="R23" s="98"/>
      <c r="S23" s="174">
        <f t="shared" si="0"/>
        <v>2</v>
      </c>
      <c r="T23" s="98"/>
      <c r="U23" s="174"/>
      <c r="V23" s="98"/>
      <c r="W23" s="395" t="str">
        <f>IF(B$23&gt;=1,"K0"," ")</f>
        <v xml:space="preserve"> </v>
      </c>
      <c r="X23" s="383"/>
      <c r="Y23" s="201"/>
      <c r="Z23" s="23"/>
      <c r="AA23" s="23"/>
    </row>
    <row r="24" spans="1:29" ht="21" customHeight="1" x14ac:dyDescent="0.2">
      <c r="A24" s="22"/>
      <c r="B24" s="67"/>
      <c r="C24" s="94" t="str">
        <f>IF(B$24&gt;=1,"PUR BOX CORNER"," ")</f>
        <v xml:space="preserve"> </v>
      </c>
      <c r="D24" s="96"/>
      <c r="E24" s="95"/>
      <c r="F24" s="39"/>
      <c r="G24" s="54"/>
      <c r="H24" s="54"/>
      <c r="I24" s="54"/>
      <c r="J24" s="54"/>
      <c r="K24" s="54"/>
      <c r="L24" s="54" t="str">
        <f>IF(B$24&gt;=1,"0"," ")</f>
        <v xml:space="preserve"> </v>
      </c>
      <c r="M24" s="97"/>
      <c r="N24" s="95"/>
      <c r="O24" s="95"/>
      <c r="P24" s="95"/>
      <c r="Q24" s="97"/>
      <c r="R24" s="98"/>
      <c r="S24" s="174">
        <f t="shared" si="0"/>
        <v>2</v>
      </c>
      <c r="T24" s="98"/>
      <c r="U24" s="174"/>
      <c r="V24" s="98"/>
      <c r="W24" s="395" t="str">
        <f>IF(B$24&gt;=1,"K0"," ")</f>
        <v xml:space="preserve"> </v>
      </c>
      <c r="X24" s="383"/>
      <c r="Y24" s="201"/>
      <c r="Z24" s="23"/>
      <c r="AA24" s="23"/>
    </row>
    <row r="25" spans="1:29" ht="21" customHeight="1" x14ac:dyDescent="0.2">
      <c r="A25" s="22"/>
      <c r="B25" s="67"/>
      <c r="C25" s="94" t="str">
        <f>IF(B$25&gt;=1,"PUR BOX CORNER"," ")</f>
        <v xml:space="preserve"> </v>
      </c>
      <c r="D25" s="96"/>
      <c r="E25" s="95"/>
      <c r="F25" s="39"/>
      <c r="G25" s="54"/>
      <c r="H25" s="54"/>
      <c r="I25" s="54"/>
      <c r="J25" s="54"/>
      <c r="K25" s="54"/>
      <c r="L25" s="54" t="str">
        <f>IF(B$25&gt;=1,"0"," ")</f>
        <v xml:space="preserve"> </v>
      </c>
      <c r="M25" s="97"/>
      <c r="N25" s="95"/>
      <c r="O25" s="95"/>
      <c r="P25" s="95"/>
      <c r="Q25" s="97"/>
      <c r="R25" s="98"/>
      <c r="S25" s="174">
        <f t="shared" si="0"/>
        <v>2</v>
      </c>
      <c r="T25" s="98"/>
      <c r="U25" s="174"/>
      <c r="V25" s="98"/>
      <c r="W25" s="395" t="str">
        <f>IF(B$25&gt;=1,"K0"," ")</f>
        <v xml:space="preserve"> </v>
      </c>
      <c r="X25" s="383"/>
      <c r="Y25" s="201"/>
      <c r="Z25" s="23"/>
      <c r="AA25" s="23"/>
    </row>
    <row r="26" spans="1:29" ht="21" customHeight="1" x14ac:dyDescent="0.2">
      <c r="A26" s="22"/>
      <c r="B26" s="67"/>
      <c r="C26" s="94" t="str">
        <f>IF(B$26&gt;=1,"PUR BOX CORNER"," ")</f>
        <v xml:space="preserve"> </v>
      </c>
      <c r="D26" s="96"/>
      <c r="E26" s="95"/>
      <c r="F26" s="39"/>
      <c r="G26" s="54"/>
      <c r="H26" s="54"/>
      <c r="I26" s="54"/>
      <c r="J26" s="54"/>
      <c r="K26" s="54"/>
      <c r="L26" s="54" t="str">
        <f>IF(B$26&gt;=1,"0"," ")</f>
        <v xml:space="preserve"> </v>
      </c>
      <c r="M26" s="97"/>
      <c r="N26" s="95"/>
      <c r="O26" s="95"/>
      <c r="P26" s="95"/>
      <c r="Q26" s="97"/>
      <c r="R26" s="98"/>
      <c r="S26" s="174">
        <f t="shared" si="0"/>
        <v>2</v>
      </c>
      <c r="T26" s="98"/>
      <c r="U26" s="174"/>
      <c r="V26" s="98"/>
      <c r="W26" s="395" t="str">
        <f>IF(B$26&gt;=1,"K0"," ")</f>
        <v xml:space="preserve"> </v>
      </c>
      <c r="X26" s="383"/>
      <c r="Y26" s="201"/>
      <c r="Z26" s="23"/>
      <c r="AA26" s="23"/>
    </row>
    <row r="27" spans="1:29" ht="21" customHeight="1" x14ac:dyDescent="0.2">
      <c r="A27" s="22"/>
      <c r="B27" s="67"/>
      <c r="C27" s="94" t="str">
        <f>IF(B$27&gt;=1,"PUR BOX CORNER"," ")</f>
        <v xml:space="preserve"> </v>
      </c>
      <c r="D27" s="96"/>
      <c r="E27" s="95"/>
      <c r="F27" s="39"/>
      <c r="G27" s="54"/>
      <c r="H27" s="54"/>
      <c r="I27" s="54"/>
      <c r="J27" s="54"/>
      <c r="K27" s="54"/>
      <c r="L27" s="54" t="str">
        <f>IF(B$27&gt;=1,"0"," ")</f>
        <v xml:space="preserve"> </v>
      </c>
      <c r="M27" s="97"/>
      <c r="N27" s="95"/>
      <c r="O27" s="95"/>
      <c r="P27" s="95"/>
      <c r="Q27" s="97"/>
      <c r="R27" s="98"/>
      <c r="S27" s="174">
        <f t="shared" si="0"/>
        <v>2</v>
      </c>
      <c r="T27" s="98"/>
      <c r="U27" s="174"/>
      <c r="V27" s="98"/>
      <c r="W27" s="395" t="str">
        <f>IF(B$27&gt;=1,"K0"," ")</f>
        <v xml:space="preserve"> </v>
      </c>
      <c r="X27" s="383"/>
      <c r="Y27" s="201"/>
      <c r="Z27" s="23"/>
      <c r="AA27" s="23"/>
    </row>
    <row r="28" spans="1:29" ht="21" customHeight="1" x14ac:dyDescent="0.2">
      <c r="A28" s="22"/>
      <c r="B28" s="67"/>
      <c r="C28" s="94" t="str">
        <f>IF(B$28&gt;=1,"PUR BOX CORNER"," ")</f>
        <v xml:space="preserve"> </v>
      </c>
      <c r="D28" s="96"/>
      <c r="E28" s="95"/>
      <c r="F28" s="39"/>
      <c r="G28" s="54"/>
      <c r="H28" s="54"/>
      <c r="I28" s="54"/>
      <c r="J28" s="54"/>
      <c r="K28" s="54"/>
      <c r="L28" s="54" t="str">
        <f>IF(B$28&gt;=1,"0"," ")</f>
        <v xml:space="preserve"> </v>
      </c>
      <c r="M28" s="97"/>
      <c r="N28" s="95"/>
      <c r="O28" s="95"/>
      <c r="P28" s="95"/>
      <c r="Q28" s="97"/>
      <c r="R28" s="98"/>
      <c r="S28" s="174">
        <f t="shared" si="0"/>
        <v>2</v>
      </c>
      <c r="T28" s="98"/>
      <c r="U28" s="174"/>
      <c r="V28" s="98"/>
      <c r="W28" s="395" t="str">
        <f>IF(B$28&gt;=1,"K0"," ")</f>
        <v xml:space="preserve"> </v>
      </c>
      <c r="X28" s="383"/>
      <c r="Y28" s="201"/>
      <c r="Z28" s="23"/>
      <c r="AA28" s="23"/>
    </row>
    <row r="29" spans="1:29" ht="21" customHeight="1" thickBot="1" x14ac:dyDescent="0.25">
      <c r="A29" s="165"/>
      <c r="B29" s="166"/>
      <c r="C29" s="205" t="str">
        <f>IF(B$29&gt;=1,"PUR BOX CORNER"," ")</f>
        <v xml:space="preserve"> </v>
      </c>
      <c r="D29" s="168"/>
      <c r="E29" s="172"/>
      <c r="F29" s="169"/>
      <c r="G29" s="170"/>
      <c r="H29" s="170"/>
      <c r="I29" s="170"/>
      <c r="J29" s="170"/>
      <c r="K29" s="170"/>
      <c r="L29" s="204" t="str">
        <f>IF(B$29&gt;=1,"0"," ")</f>
        <v xml:space="preserve"> </v>
      </c>
      <c r="M29" s="171"/>
      <c r="N29" s="172"/>
      <c r="O29" s="172"/>
      <c r="P29" s="172"/>
      <c r="Q29" s="171"/>
      <c r="R29" s="173"/>
      <c r="S29" s="175">
        <f t="shared" si="0"/>
        <v>2</v>
      </c>
      <c r="T29" s="173"/>
      <c r="U29" s="175"/>
      <c r="V29" s="182"/>
      <c r="W29" s="396" t="str">
        <f>IF(B$29&gt;=1,"K0"," ")</f>
        <v xml:space="preserve"> </v>
      </c>
      <c r="X29" s="384"/>
      <c r="Y29" s="202"/>
      <c r="Z29" s="23"/>
      <c r="AA29" s="23"/>
    </row>
    <row r="30" spans="1:29" ht="15" customHeight="1" thickTop="1" x14ac:dyDescent="0.2">
      <c r="A30" s="215" t="s">
        <v>339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385"/>
      <c r="Y30" s="390"/>
    </row>
    <row r="31" spans="1:29" ht="15" customHeight="1" x14ac:dyDescent="0.2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386"/>
      <c r="Y31" s="391"/>
      <c r="AC31" s="32"/>
    </row>
    <row r="32" spans="1:29" ht="15" customHeight="1" thickBot="1" x14ac:dyDescent="0.25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392"/>
      <c r="Y32" s="393"/>
    </row>
    <row r="33" spans="1:24" ht="13.15" customHeight="1" x14ac:dyDescent="0.2">
      <c r="A33" s="45"/>
      <c r="B33" s="45"/>
      <c r="C33" s="45"/>
      <c r="D33" s="8"/>
      <c r="E33" s="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4"/>
      <c r="R33" s="24"/>
      <c r="S33" s="24"/>
      <c r="T33" s="24"/>
      <c r="U33" s="24"/>
      <c r="V33" s="24"/>
      <c r="W33" s="24"/>
    </row>
    <row r="34" spans="1:24" ht="17.25" customHeight="1" x14ac:dyDescent="0.35">
      <c r="A34" s="163" t="s">
        <v>7</v>
      </c>
      <c r="B34" s="163"/>
      <c r="C34" s="163" t="s">
        <v>83</v>
      </c>
      <c r="D34" s="163"/>
      <c r="E34" s="163"/>
      <c r="F34" s="163" t="s">
        <v>82</v>
      </c>
      <c r="G34" s="23"/>
      <c r="H34" s="163" t="s">
        <v>340</v>
      </c>
      <c r="I34" s="23"/>
      <c r="J34" s="23"/>
      <c r="K34" s="23"/>
      <c r="L34" s="23"/>
      <c r="M34" s="163" t="s">
        <v>341</v>
      </c>
      <c r="N34" s="20"/>
      <c r="O34" s="20"/>
      <c r="P34" s="163" t="s">
        <v>346</v>
      </c>
      <c r="Q34" s="24"/>
      <c r="R34" s="163" t="s">
        <v>193</v>
      </c>
      <c r="U34" s="163" t="s">
        <v>349</v>
      </c>
      <c r="V34" s="163"/>
      <c r="W34" s="19"/>
    </row>
    <row r="35" spans="1:24" s="75" customFormat="1" ht="19.5" customHeight="1" x14ac:dyDescent="0.35">
      <c r="A35" s="74"/>
      <c r="B35" s="74"/>
      <c r="C35" s="74"/>
      <c r="D35" s="74"/>
      <c r="E35" s="74"/>
      <c r="F35" s="74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2"/>
      <c r="R35" s="72"/>
      <c r="S35" s="72"/>
      <c r="T35" s="72"/>
      <c r="U35" s="72"/>
      <c r="V35" s="72"/>
      <c r="W35" s="73"/>
    </row>
    <row r="36" spans="1:24" s="8" customFormat="1" ht="13.5" customHeight="1" x14ac:dyDescent="0.2">
      <c r="A36" s="55"/>
      <c r="B36" s="55"/>
      <c r="C36" s="5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4"/>
      <c r="S36" s="24"/>
      <c r="T36" s="24"/>
      <c r="U36" s="24"/>
      <c r="V36" s="24"/>
      <c r="W36" s="25"/>
    </row>
    <row r="37" spans="1:24" s="8" customFormat="1" ht="13.5" customHeight="1" x14ac:dyDescent="0.2">
      <c r="A37" s="56"/>
      <c r="B37" s="56"/>
      <c r="C37" s="5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24"/>
      <c r="S37" s="24"/>
      <c r="T37" s="24"/>
      <c r="U37" s="24"/>
      <c r="V37" s="24"/>
      <c r="W37" s="25"/>
    </row>
    <row r="38" spans="1:24" s="8" customFormat="1" ht="13.5" customHeight="1" x14ac:dyDescent="0.2">
      <c r="A38" s="56"/>
      <c r="B38" s="56"/>
      <c r="C38" s="56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  <c r="R38" s="24"/>
      <c r="S38" s="24"/>
      <c r="T38" s="24"/>
      <c r="U38" s="24"/>
      <c r="V38" s="24"/>
      <c r="W38" s="25"/>
    </row>
    <row r="39" spans="1:24" s="8" customFormat="1" ht="13.5" customHeight="1" x14ac:dyDescent="0.2">
      <c r="A39" s="56"/>
      <c r="B39" s="56"/>
      <c r="C39" s="56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  <c r="R39" s="24"/>
      <c r="S39" s="24"/>
      <c r="T39" s="24"/>
      <c r="U39" s="24"/>
      <c r="V39" s="24"/>
      <c r="W39" s="25"/>
    </row>
    <row r="40" spans="1:24" s="29" customFormat="1" ht="13.5" customHeight="1" x14ac:dyDescent="0.2">
      <c r="A40" s="27"/>
      <c r="B40" s="27"/>
      <c r="C40" s="162"/>
      <c r="W40" s="28"/>
    </row>
    <row r="41" spans="1:24" s="8" customFormat="1" ht="12.75" customHeight="1" x14ac:dyDescent="0.2">
      <c r="A41" s="57"/>
      <c r="B41" s="57"/>
      <c r="C41" s="57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24"/>
      <c r="R41" s="24"/>
      <c r="S41" s="24"/>
      <c r="T41" s="24"/>
      <c r="U41" s="24"/>
      <c r="V41" s="24"/>
      <c r="W41" s="25"/>
    </row>
    <row r="42" spans="1:24" x14ac:dyDescent="0.2">
      <c r="A42" s="82" t="s">
        <v>224</v>
      </c>
      <c r="B42" s="58"/>
      <c r="C42" s="58"/>
      <c r="X42" s="26"/>
    </row>
    <row r="43" spans="1:24" x14ac:dyDescent="0.2">
      <c r="A43" s="18" t="s">
        <v>342</v>
      </c>
    </row>
    <row r="44" spans="1:24" x14ac:dyDescent="0.2">
      <c r="A44" s="18" t="s">
        <v>343</v>
      </c>
    </row>
    <row r="46" spans="1:24" ht="12" customHeight="1" x14ac:dyDescent="0.2">
      <c r="A46" s="18" t="s">
        <v>372</v>
      </c>
    </row>
    <row r="47" spans="1:24" ht="12" customHeight="1" x14ac:dyDescent="0.2">
      <c r="A47" s="18" t="s">
        <v>344</v>
      </c>
    </row>
    <row r="48" spans="1:24" x14ac:dyDescent="0.2">
      <c r="A48" s="18" t="s">
        <v>345</v>
      </c>
    </row>
    <row r="55" spans="1:23" x14ac:dyDescent="0.2">
      <c r="A55" s="199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</row>
    <row r="56" spans="1:23" x14ac:dyDescent="0.2">
      <c r="A56" s="194" t="s">
        <v>225</v>
      </c>
      <c r="B56" s="55"/>
      <c r="C56" s="55"/>
      <c r="W56" s="43"/>
    </row>
    <row r="57" spans="1:23" x14ac:dyDescent="0.2">
      <c r="A57" s="35" t="s">
        <v>413</v>
      </c>
      <c r="B57" s="35"/>
      <c r="C57" s="35"/>
      <c r="W57" s="43"/>
    </row>
  </sheetData>
  <sheetProtection algorithmName="SHA-512" hashValue="4SMPNOJM2bLFofmtL5DxEAzh9SxYSUwp7Y0/ZpjSW62fTjxcKiuky2Is+wbVaAudQBPPTQHh+h2tiXohkIYL7g==" saltValue="icOGgS6YeIuOyOqAbfL/5w==" spinCount="100000" sheet="1" objects="1" scenarios="1"/>
  <mergeCells count="44">
    <mergeCell ref="X15:X17"/>
    <mergeCell ref="Y15:Y17"/>
    <mergeCell ref="M11:O13"/>
    <mergeCell ref="M8:O10"/>
    <mergeCell ref="P8:W10"/>
    <mergeCell ref="P11:W13"/>
    <mergeCell ref="T16:T17"/>
    <mergeCell ref="S16:S17"/>
    <mergeCell ref="M15:M17"/>
    <mergeCell ref="A30:W30"/>
    <mergeCell ref="A31:W31"/>
    <mergeCell ref="A32:W32"/>
    <mergeCell ref="E15:E17"/>
    <mergeCell ref="L15:L17"/>
    <mergeCell ref="K15:K17"/>
    <mergeCell ref="J15:J17"/>
    <mergeCell ref="N15:T15"/>
    <mergeCell ref="U15:U17"/>
    <mergeCell ref="V15:V17"/>
    <mergeCell ref="W15:W17"/>
    <mergeCell ref="N16:N17"/>
    <mergeCell ref="O16:O17"/>
    <mergeCell ref="P16:P17"/>
    <mergeCell ref="Q16:Q17"/>
    <mergeCell ref="R16:R17"/>
    <mergeCell ref="A15:A17"/>
    <mergeCell ref="B15:B17"/>
    <mergeCell ref="C15:C17"/>
    <mergeCell ref="D15:D17"/>
    <mergeCell ref="F15:I16"/>
    <mergeCell ref="A8:B9"/>
    <mergeCell ref="C8:I9"/>
    <mergeCell ref="A10:B11"/>
    <mergeCell ref="C10:I11"/>
    <mergeCell ref="A12:B13"/>
    <mergeCell ref="C12:I13"/>
    <mergeCell ref="P7:W7"/>
    <mergeCell ref="P6:W6"/>
    <mergeCell ref="P5:W5"/>
    <mergeCell ref="M5:O5"/>
    <mergeCell ref="A6:B7"/>
    <mergeCell ref="C6:I7"/>
    <mergeCell ref="M6:O6"/>
    <mergeCell ref="M7:O7"/>
  </mergeCells>
  <dataValidations count="11">
    <dataValidation type="list" allowBlank="1" showInputMessage="1" showErrorMessage="1" sqref="V19:V29" xr:uid="{FFA23E6A-931F-48ED-BF4E-8439140C1F79}">
      <formula1>DrzakVZ</formula1>
    </dataValidation>
    <dataValidation type="list" allowBlank="1" showInputMessage="1" showErrorMessage="1" sqref="T19:T29" xr:uid="{4DD49526-C461-4BD4-88C0-D2FA3EC4FDBE}">
      <formula1>IF(R19="0",PodlN,Podl)</formula1>
    </dataValidation>
    <dataValidation type="list" allowBlank="1" showInputMessage="1" showErrorMessage="1" sqref="P19:P29" xr:uid="{84175032-7D96-4AAB-985C-2ED8DAD21A08}">
      <formula1>IF(D19="ISOTRA PB-IS",Mont.profil,IF(D19="ISOTRA PB",Mont.PB,Mont.PBL))</formula1>
    </dataValidation>
    <dataValidation type="list" allowBlank="1" showInputMessage="1" showErrorMessage="1" sqref="D19:D29" xr:uid="{0CCE3609-279D-4BBD-8AA5-2E8854B83EE7}">
      <formula1>TypBoxu</formula1>
    </dataValidation>
    <dataValidation type="list" allowBlank="1" showInputMessage="1" showErrorMessage="1" sqref="R19:R29" xr:uid="{FC01FDAA-0587-44B4-A172-3F44E1A2B8AB}">
      <formula1>Mont.konzola</formula1>
    </dataValidation>
    <dataValidation type="list" allowBlank="1" showInputMessage="1" showErrorMessage="1" sqref="Q19:Q29 O19:O29" xr:uid="{15DB4D3C-41DC-4C0A-AB22-9C49805E7F93}">
      <formula1>RAL</formula1>
    </dataValidation>
    <dataValidation type="list" allowBlank="1" showInputMessage="1" showErrorMessage="1" sqref="N19:N29" xr:uid="{B7952A87-99EA-4DE5-BD33-3D8A6F4C8690}">
      <formula1>ZaomitaciL</formula1>
    </dataValidation>
    <dataValidation type="list" allowBlank="1" showInputMessage="1" showErrorMessage="1" sqref="M19:M29" xr:uid="{D230C554-73E7-4D26-8910-239B1E0C986D}">
      <formula1>IF(D19="ISOTRA PB-IS",Tl.Izolace,IF(D19="ISOTRA PB",Tl.Izolace1,Tl.Izolace2))</formula1>
    </dataValidation>
    <dataValidation type="list" allowBlank="1" showInputMessage="1" showErrorMessage="1" sqref="E19:E29" xr:uid="{1C2196F1-6375-47D7-B67E-5F18A4D7A1C1}">
      <formula1>Roh</formula1>
    </dataValidation>
    <dataValidation type="list" allowBlank="1" showInputMessage="1" showErrorMessage="1" sqref="X19:X29" xr:uid="{60A5835B-7669-407C-B7C3-079885B62973}">
      <formula1>VnRAL</formula1>
    </dataValidation>
    <dataValidation type="list" allowBlank="1" showInputMessage="1" showErrorMessage="1" sqref="Y19:Y29" xr:uid="{1095E7DD-9121-4567-AB39-C2E9B1E8478A}">
      <formula1>Bal</formula1>
    </dataValidation>
  </dataValidations>
  <hyperlinks>
    <hyperlink ref="W2" r:id="rId1" xr:uid="{0937F42F-9A4A-416C-8E1A-E0ED2C0E4733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4" orientation="landscape" r:id="rId2"/>
  <headerFooter alignWithMargins="0"/>
  <ignoredErrors>
    <ignoredError sqref="L19 L20:L29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7B519-9B03-4AAF-85A3-C0469E75924F}">
  <dimension ref="A2:L175"/>
  <sheetViews>
    <sheetView showGridLines="0" zoomScaleNormal="100" workbookViewId="0">
      <selection activeCell="A179" sqref="A179"/>
    </sheetView>
  </sheetViews>
  <sheetFormatPr defaultColWidth="9.28515625" defaultRowHeight="12.75" x14ac:dyDescent="0.2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2.28515625" style="1" customWidth="1"/>
    <col min="6" max="6" width="22.7109375" style="1" customWidth="1"/>
    <col min="7" max="16384" width="9.28515625" style="1"/>
  </cols>
  <sheetData>
    <row r="2" spans="1:12" ht="32.25" customHeight="1" x14ac:dyDescent="0.4">
      <c r="A2" s="188" t="s">
        <v>231</v>
      </c>
      <c r="B2" s="1"/>
      <c r="C2" s="1"/>
    </row>
    <row r="3" spans="1:12" ht="6.75" customHeight="1" x14ac:dyDescent="0.2">
      <c r="A3" s="107"/>
    </row>
    <row r="4" spans="1:12" ht="13.15" customHeight="1" x14ac:dyDescent="0.2">
      <c r="A4" s="108" t="s">
        <v>176</v>
      </c>
      <c r="B4" s="189" t="s">
        <v>177</v>
      </c>
      <c r="C4" s="190"/>
    </row>
    <row r="5" spans="1:12" ht="13.15" customHeight="1" x14ac:dyDescent="0.2">
      <c r="A5" s="293"/>
      <c r="B5" s="296" t="s">
        <v>178</v>
      </c>
      <c r="C5" s="297"/>
      <c r="E5" s="164" t="s">
        <v>7</v>
      </c>
      <c r="F5" s="206" t="s">
        <v>83</v>
      </c>
      <c r="G5" s="163" t="s">
        <v>82</v>
      </c>
      <c r="H5" s="163"/>
    </row>
    <row r="6" spans="1:12" ht="13.15" customHeight="1" x14ac:dyDescent="0.2">
      <c r="A6" s="294"/>
      <c r="B6" s="298"/>
      <c r="C6" s="299"/>
      <c r="E6" s="74"/>
      <c r="F6" s="74"/>
      <c r="G6" s="74"/>
      <c r="H6" s="74"/>
      <c r="I6" s="74"/>
      <c r="J6" s="160"/>
      <c r="K6" s="160"/>
      <c r="L6" s="161"/>
    </row>
    <row r="7" spans="1:12" ht="13.15" customHeight="1" x14ac:dyDescent="0.2">
      <c r="A7" s="294"/>
      <c r="B7" s="298"/>
      <c r="C7" s="299"/>
      <c r="E7" s="55"/>
      <c r="F7" s="55"/>
      <c r="G7" s="55"/>
      <c r="H7" s="8"/>
      <c r="I7" s="23"/>
      <c r="J7" s="160"/>
      <c r="K7" s="160"/>
      <c r="L7" s="161"/>
    </row>
    <row r="8" spans="1:12" ht="13.15" customHeight="1" x14ac:dyDescent="0.2">
      <c r="A8" s="294"/>
      <c r="B8" s="300" t="s">
        <v>179</v>
      </c>
      <c r="C8" s="301"/>
      <c r="E8" s="55"/>
      <c r="F8" s="55"/>
      <c r="G8" s="55"/>
      <c r="H8" s="8"/>
      <c r="I8" s="23"/>
      <c r="J8" s="160"/>
      <c r="K8" s="160"/>
      <c r="L8" s="161"/>
    </row>
    <row r="9" spans="1:12" ht="13.15" customHeight="1" x14ac:dyDescent="0.2">
      <c r="A9" s="295"/>
      <c r="B9" s="302"/>
      <c r="C9" s="303"/>
      <c r="E9" s="55"/>
      <c r="F9" s="55"/>
      <c r="G9" s="55"/>
      <c r="H9" s="8"/>
      <c r="I9" s="23"/>
      <c r="J9" s="160"/>
      <c r="K9" s="160"/>
      <c r="L9" s="161"/>
    </row>
    <row r="10" spans="1:12" ht="13.15" customHeight="1" x14ac:dyDescent="0.2">
      <c r="E10" s="55"/>
      <c r="F10" s="55"/>
      <c r="G10" s="55"/>
      <c r="H10" s="8"/>
      <c r="I10" s="23"/>
      <c r="J10" s="160"/>
      <c r="K10" s="160"/>
      <c r="L10" s="161"/>
    </row>
    <row r="11" spans="1:12" ht="13.15" customHeight="1" x14ac:dyDescent="0.2">
      <c r="A11" s="32" t="s">
        <v>180</v>
      </c>
      <c r="E11" s="56"/>
      <c r="F11" s="56"/>
      <c r="G11" s="56"/>
      <c r="H11" s="8"/>
      <c r="I11" s="23"/>
      <c r="J11" s="160"/>
      <c r="K11" s="160"/>
      <c r="L11" s="161"/>
    </row>
    <row r="12" spans="1:12" ht="13.15" customHeight="1" x14ac:dyDescent="0.2">
      <c r="A12" s="108" t="s">
        <v>176</v>
      </c>
      <c r="B12" s="108" t="s">
        <v>181</v>
      </c>
      <c r="C12" s="109" t="s">
        <v>177</v>
      </c>
      <c r="E12" s="56"/>
      <c r="F12" s="56"/>
      <c r="G12" s="56"/>
      <c r="H12" s="8"/>
      <c r="I12" s="23"/>
      <c r="J12" s="160"/>
      <c r="K12" s="160"/>
      <c r="L12" s="161"/>
    </row>
    <row r="13" spans="1:12" ht="13.15" customHeight="1" x14ac:dyDescent="0.2">
      <c r="A13" s="70" t="s">
        <v>352</v>
      </c>
      <c r="B13" s="34" t="s">
        <v>232</v>
      </c>
      <c r="C13" s="34"/>
      <c r="E13" s="27"/>
      <c r="F13" s="27"/>
      <c r="G13" s="162"/>
      <c r="H13" s="29"/>
      <c r="I13" s="29"/>
      <c r="J13" s="160"/>
      <c r="K13" s="160"/>
      <c r="L13" s="161"/>
    </row>
    <row r="14" spans="1:12" ht="13.15" customHeight="1" x14ac:dyDescent="0.2">
      <c r="A14" s="88"/>
      <c r="B14" s="110"/>
      <c r="E14" s="57"/>
      <c r="F14" s="57"/>
      <c r="G14" s="57"/>
      <c r="H14" s="8"/>
      <c r="I14" s="23"/>
      <c r="J14" s="160"/>
      <c r="K14" s="160"/>
      <c r="L14" s="161"/>
    </row>
    <row r="15" spans="1:12" ht="13.15" customHeight="1" x14ac:dyDescent="0.2">
      <c r="A15" s="32" t="s">
        <v>233</v>
      </c>
      <c r="E15" s="32" t="s">
        <v>367</v>
      </c>
      <c r="F15" s="160"/>
      <c r="G15" s="160"/>
      <c r="H15" s="160"/>
      <c r="I15" s="160"/>
      <c r="J15" s="160"/>
      <c r="K15" s="160"/>
      <c r="L15" s="161"/>
    </row>
    <row r="16" spans="1:12" ht="13.15" customHeight="1" x14ac:dyDescent="0.2">
      <c r="A16" s="108" t="s">
        <v>176</v>
      </c>
      <c r="B16" s="108" t="s">
        <v>181</v>
      </c>
      <c r="C16" s="109" t="s">
        <v>177</v>
      </c>
      <c r="E16" s="37" t="s">
        <v>373</v>
      </c>
      <c r="I16" s="37" t="s">
        <v>374</v>
      </c>
    </row>
    <row r="17" spans="1:12" ht="13.15" customHeight="1" x14ac:dyDescent="0.2">
      <c r="A17" s="70" t="s">
        <v>79</v>
      </c>
      <c r="B17" s="34" t="s">
        <v>234</v>
      </c>
      <c r="C17" s="34" t="s">
        <v>235</v>
      </c>
    </row>
    <row r="18" spans="1:12" ht="13.15" customHeight="1" x14ac:dyDescent="0.2">
      <c r="A18" s="70" t="s">
        <v>80</v>
      </c>
      <c r="B18" s="34" t="s">
        <v>236</v>
      </c>
      <c r="C18" s="34" t="s">
        <v>237</v>
      </c>
    </row>
    <row r="19" spans="1:12" ht="13.15" customHeight="1" x14ac:dyDescent="0.2">
      <c r="A19" s="70" t="s">
        <v>81</v>
      </c>
      <c r="B19" s="34" t="s">
        <v>238</v>
      </c>
      <c r="C19" s="34" t="s">
        <v>239</v>
      </c>
    </row>
    <row r="20" spans="1:12" ht="13.15" customHeight="1" x14ac:dyDescent="0.2">
      <c r="A20" s="88"/>
    </row>
    <row r="21" spans="1:12" ht="13.15" customHeight="1" x14ac:dyDescent="0.2">
      <c r="A21" s="32" t="s">
        <v>367</v>
      </c>
    </row>
    <row r="22" spans="1:12" ht="13.15" customHeight="1" x14ac:dyDescent="0.2">
      <c r="A22" s="108" t="s">
        <v>176</v>
      </c>
      <c r="B22" s="108" t="s">
        <v>181</v>
      </c>
      <c r="C22" s="109" t="s">
        <v>177</v>
      </c>
    </row>
    <row r="23" spans="1:12" ht="13.15" customHeight="1" x14ac:dyDescent="0.2">
      <c r="A23" s="70" t="s">
        <v>359</v>
      </c>
      <c r="B23" s="34" t="s">
        <v>363</v>
      </c>
      <c r="C23" s="34"/>
    </row>
    <row r="24" spans="1:12" ht="13.15" customHeight="1" x14ac:dyDescent="0.2">
      <c r="A24" s="70" t="s">
        <v>360</v>
      </c>
      <c r="B24" s="34" t="s">
        <v>364</v>
      </c>
      <c r="C24" s="34"/>
    </row>
    <row r="25" spans="1:12" ht="13.15" customHeight="1" x14ac:dyDescent="0.2">
      <c r="A25" s="70" t="s">
        <v>361</v>
      </c>
      <c r="B25" s="34" t="s">
        <v>365</v>
      </c>
      <c r="C25" s="34"/>
    </row>
    <row r="26" spans="1:12" ht="13.15" customHeight="1" x14ac:dyDescent="0.2">
      <c r="A26" s="70" t="s">
        <v>362</v>
      </c>
      <c r="B26" s="34" t="s">
        <v>366</v>
      </c>
      <c r="C26" s="34"/>
    </row>
    <row r="27" spans="1:12" ht="13.15" customHeight="1" x14ac:dyDescent="0.2">
      <c r="A27" s="44"/>
    </row>
    <row r="28" spans="1:12" ht="13.15" customHeight="1" x14ac:dyDescent="0.2">
      <c r="A28" s="32" t="s">
        <v>240</v>
      </c>
    </row>
    <row r="29" spans="1:12" ht="13.15" customHeight="1" x14ac:dyDescent="0.2">
      <c r="A29" s="109" t="s">
        <v>176</v>
      </c>
      <c r="B29" s="109" t="s">
        <v>181</v>
      </c>
      <c r="C29" s="109" t="s">
        <v>177</v>
      </c>
      <c r="E29" s="117" t="s">
        <v>226</v>
      </c>
      <c r="F29" s="195"/>
      <c r="G29" s="118" t="s">
        <v>63</v>
      </c>
      <c r="H29" s="113">
        <v>20</v>
      </c>
      <c r="I29" s="113">
        <v>30</v>
      </c>
      <c r="J29" s="113">
        <v>40</v>
      </c>
      <c r="K29" s="113">
        <v>50</v>
      </c>
      <c r="L29" s="113">
        <v>60</v>
      </c>
    </row>
    <row r="30" spans="1:12" ht="13.15" customHeight="1" x14ac:dyDescent="0.2">
      <c r="A30" s="83">
        <v>0</v>
      </c>
      <c r="B30" s="111"/>
      <c r="C30" s="104" t="s">
        <v>241</v>
      </c>
      <c r="E30" s="119" t="s">
        <v>227</v>
      </c>
      <c r="F30" s="196"/>
      <c r="G30" s="116" t="s">
        <v>64</v>
      </c>
      <c r="H30" s="114">
        <v>0.2</v>
      </c>
      <c r="I30" s="114">
        <v>0.35</v>
      </c>
      <c r="J30" s="114">
        <v>0.45</v>
      </c>
      <c r="K30" s="114">
        <v>0.55000000000000004</v>
      </c>
      <c r="L30" s="114">
        <v>0.7</v>
      </c>
    </row>
    <row r="31" spans="1:12" ht="13.15" customHeight="1" x14ac:dyDescent="0.2">
      <c r="A31" s="33" t="s">
        <v>31</v>
      </c>
      <c r="B31" s="111"/>
      <c r="C31" s="104" t="s">
        <v>242</v>
      </c>
      <c r="E31" s="120" t="s">
        <v>228</v>
      </c>
      <c r="F31" s="196"/>
      <c r="G31" s="116" t="s">
        <v>65</v>
      </c>
      <c r="H31" s="115">
        <v>2.94</v>
      </c>
      <c r="I31" s="115">
        <v>2.04</v>
      </c>
      <c r="J31" s="115">
        <v>1.69</v>
      </c>
      <c r="K31" s="115">
        <v>1.45</v>
      </c>
      <c r="L31" s="115">
        <v>1.19</v>
      </c>
    </row>
    <row r="32" spans="1:12" ht="13.15" customHeight="1" x14ac:dyDescent="0.2">
      <c r="A32" s="33" t="s">
        <v>16</v>
      </c>
      <c r="B32" s="34"/>
      <c r="C32" s="104" t="s">
        <v>243</v>
      </c>
      <c r="E32" s="120" t="s">
        <v>229</v>
      </c>
      <c r="F32" s="196"/>
      <c r="G32" s="116" t="s">
        <v>66</v>
      </c>
      <c r="H32" s="115">
        <v>0.16</v>
      </c>
      <c r="I32" s="115">
        <v>0.24</v>
      </c>
      <c r="J32" s="115">
        <v>0.32</v>
      </c>
      <c r="K32" s="115">
        <v>0.4</v>
      </c>
      <c r="L32" s="115">
        <v>0.48</v>
      </c>
    </row>
    <row r="33" spans="1:7" ht="13.15" customHeight="1" x14ac:dyDescent="0.2">
      <c r="A33" s="33" t="s">
        <v>17</v>
      </c>
      <c r="B33" s="34"/>
      <c r="C33" s="104" t="s">
        <v>243</v>
      </c>
    </row>
    <row r="34" spans="1:7" ht="13.15" customHeight="1" x14ac:dyDescent="0.2">
      <c r="A34" s="33" t="s">
        <v>18</v>
      </c>
      <c r="B34" s="34"/>
      <c r="C34" s="104" t="s">
        <v>243</v>
      </c>
      <c r="F34" s="112"/>
    </row>
    <row r="35" spans="1:7" ht="13.15" customHeight="1" x14ac:dyDescent="0.2">
      <c r="A35" s="33" t="s">
        <v>19</v>
      </c>
      <c r="B35" s="34"/>
      <c r="C35" s="104" t="s">
        <v>243</v>
      </c>
      <c r="G35" s="43"/>
    </row>
    <row r="36" spans="1:7" ht="13.15" customHeight="1" x14ac:dyDescent="0.2">
      <c r="A36" s="50"/>
    </row>
    <row r="37" spans="1:7" ht="13.15" customHeight="1" x14ac:dyDescent="0.2">
      <c r="A37" s="32" t="s">
        <v>244</v>
      </c>
      <c r="E37" s="163" t="s">
        <v>246</v>
      </c>
    </row>
    <row r="38" spans="1:7" ht="13.15" customHeight="1" x14ac:dyDescent="0.2">
      <c r="A38" s="109" t="s">
        <v>176</v>
      </c>
      <c r="B38" s="109" t="s">
        <v>181</v>
      </c>
      <c r="C38" s="109" t="s">
        <v>193</v>
      </c>
    </row>
    <row r="39" spans="1:7" ht="13.15" customHeight="1" x14ac:dyDescent="0.2">
      <c r="A39" s="100">
        <v>20</v>
      </c>
      <c r="B39" s="101" t="s">
        <v>36</v>
      </c>
      <c r="C39" s="104" t="s">
        <v>22</v>
      </c>
      <c r="D39"/>
    </row>
    <row r="40" spans="1:7" ht="13.15" customHeight="1" x14ac:dyDescent="0.2">
      <c r="A40" s="102">
        <v>25</v>
      </c>
      <c r="B40" s="101" t="s">
        <v>37</v>
      </c>
      <c r="C40" s="104" t="s">
        <v>23</v>
      </c>
      <c r="D40"/>
    </row>
    <row r="41" spans="1:7" ht="13.15" customHeight="1" x14ac:dyDescent="0.2">
      <c r="A41" s="102">
        <v>30</v>
      </c>
      <c r="B41" s="101" t="s">
        <v>38</v>
      </c>
      <c r="C41" s="104" t="s">
        <v>24</v>
      </c>
      <c r="D41"/>
    </row>
    <row r="42" spans="1:7" ht="13.15" customHeight="1" x14ac:dyDescent="0.2">
      <c r="A42" s="102">
        <v>35</v>
      </c>
      <c r="B42" s="101" t="s">
        <v>39</v>
      </c>
      <c r="C42" s="104" t="s">
        <v>25</v>
      </c>
      <c r="D42"/>
    </row>
    <row r="43" spans="1:7" ht="13.15" customHeight="1" x14ac:dyDescent="0.2">
      <c r="A43" s="102">
        <v>40</v>
      </c>
      <c r="B43" s="101" t="s">
        <v>40</v>
      </c>
      <c r="C43" s="104" t="s">
        <v>26</v>
      </c>
      <c r="D43"/>
    </row>
    <row r="44" spans="1:7" ht="13.15" customHeight="1" x14ac:dyDescent="0.2">
      <c r="A44" s="102">
        <v>45</v>
      </c>
      <c r="B44" s="101" t="s">
        <v>144</v>
      </c>
      <c r="C44" s="104" t="s">
        <v>145</v>
      </c>
      <c r="D44"/>
    </row>
    <row r="45" spans="1:7" ht="13.15" customHeight="1" x14ac:dyDescent="0.2"/>
    <row r="46" spans="1:7" ht="13.15" customHeight="1" x14ac:dyDescent="0.2">
      <c r="A46" s="198" t="s">
        <v>326</v>
      </c>
      <c r="E46" s="163" t="s">
        <v>326</v>
      </c>
    </row>
    <row r="47" spans="1:7" ht="13.15" customHeight="1" x14ac:dyDescent="0.2">
      <c r="A47" s="109" t="s">
        <v>176</v>
      </c>
      <c r="B47" s="109" t="s">
        <v>181</v>
      </c>
      <c r="C47" s="109" t="s">
        <v>177</v>
      </c>
    </row>
    <row r="48" spans="1:7" ht="13.15" customHeight="1" x14ac:dyDescent="0.2">
      <c r="A48" s="86" t="s">
        <v>148</v>
      </c>
      <c r="B48" s="104" t="s">
        <v>245</v>
      </c>
      <c r="C48" s="104" t="s">
        <v>241</v>
      </c>
    </row>
    <row r="49" spans="1:3" ht="13.15" customHeight="1" x14ac:dyDescent="0.2">
      <c r="A49" s="100" t="s">
        <v>147</v>
      </c>
      <c r="B49" s="101" t="s">
        <v>79</v>
      </c>
      <c r="C49" s="104" t="s">
        <v>242</v>
      </c>
    </row>
    <row r="50" spans="1:3" ht="13.15" customHeight="1" x14ac:dyDescent="0.2">
      <c r="A50" s="102" t="s">
        <v>84</v>
      </c>
      <c r="B50" s="103" t="s">
        <v>88</v>
      </c>
      <c r="C50" s="104" t="s">
        <v>243</v>
      </c>
    </row>
    <row r="51" spans="1:3" ht="13.15" customHeight="1" x14ac:dyDescent="0.2">
      <c r="A51" s="102" t="s">
        <v>85</v>
      </c>
      <c r="B51" s="103" t="s">
        <v>89</v>
      </c>
      <c r="C51" s="104" t="s">
        <v>243</v>
      </c>
    </row>
    <row r="52" spans="1:3" ht="13.15" customHeight="1" x14ac:dyDescent="0.2">
      <c r="A52" s="102" t="s">
        <v>86</v>
      </c>
      <c r="B52" s="103" t="s">
        <v>90</v>
      </c>
      <c r="C52" s="104" t="s">
        <v>243</v>
      </c>
    </row>
    <row r="53" spans="1:3" ht="13.15" customHeight="1" x14ac:dyDescent="0.2">
      <c r="A53" s="102" t="s">
        <v>87</v>
      </c>
      <c r="B53" s="103" t="s">
        <v>91</v>
      </c>
      <c r="C53" s="104" t="s">
        <v>243</v>
      </c>
    </row>
    <row r="54" spans="1:3" ht="13.15" customHeight="1" x14ac:dyDescent="0.2"/>
    <row r="55" spans="1:3" ht="13.15" customHeight="1" x14ac:dyDescent="0.2">
      <c r="A55" s="32" t="s">
        <v>325</v>
      </c>
    </row>
    <row r="56" spans="1:3" ht="13.15" customHeight="1" x14ac:dyDescent="0.2">
      <c r="A56" s="109" t="s">
        <v>176</v>
      </c>
      <c r="B56" s="109" t="s">
        <v>181</v>
      </c>
      <c r="C56" s="109" t="s">
        <v>177</v>
      </c>
    </row>
    <row r="57" spans="1:3" ht="13.15" customHeight="1" x14ac:dyDescent="0.2">
      <c r="A57" s="86">
        <v>0</v>
      </c>
      <c r="B57" s="101" t="s">
        <v>247</v>
      </c>
      <c r="C57" s="104"/>
    </row>
    <row r="58" spans="1:3" ht="13.15" customHeight="1" x14ac:dyDescent="0.2">
      <c r="A58" s="207">
        <v>1013</v>
      </c>
      <c r="B58" s="104" t="s">
        <v>248</v>
      </c>
      <c r="C58" s="104"/>
    </row>
    <row r="59" spans="1:3" ht="13.15" customHeight="1" x14ac:dyDescent="0.2">
      <c r="A59" s="207">
        <v>1015</v>
      </c>
      <c r="B59" s="104" t="s">
        <v>249</v>
      </c>
      <c r="C59" s="104"/>
    </row>
    <row r="60" spans="1:3" ht="13.15" customHeight="1" x14ac:dyDescent="0.2">
      <c r="A60" s="207">
        <v>1019</v>
      </c>
      <c r="B60" s="208" t="s">
        <v>375</v>
      </c>
      <c r="C60" s="104"/>
    </row>
    <row r="61" spans="1:3" ht="13.15" customHeight="1" x14ac:dyDescent="0.2">
      <c r="A61" s="207">
        <v>3004</v>
      </c>
      <c r="B61" s="209" t="s">
        <v>250</v>
      </c>
      <c r="C61" s="104"/>
    </row>
    <row r="62" spans="1:3" ht="13.15" customHeight="1" x14ac:dyDescent="0.2">
      <c r="A62" s="207">
        <v>3005</v>
      </c>
      <c r="B62" s="210" t="s">
        <v>251</v>
      </c>
      <c r="C62" s="104"/>
    </row>
    <row r="63" spans="1:3" ht="13.15" customHeight="1" x14ac:dyDescent="0.2">
      <c r="A63" s="207">
        <v>6009</v>
      </c>
      <c r="B63" s="211" t="s">
        <v>252</v>
      </c>
      <c r="C63" s="104"/>
    </row>
    <row r="64" spans="1:3" ht="13.15" customHeight="1" x14ac:dyDescent="0.2">
      <c r="A64" s="207">
        <v>7015</v>
      </c>
      <c r="B64" s="211" t="s">
        <v>253</v>
      </c>
      <c r="C64" s="104"/>
    </row>
    <row r="65" spans="1:3" ht="13.15" customHeight="1" x14ac:dyDescent="0.2">
      <c r="A65" s="207">
        <v>7016</v>
      </c>
      <c r="B65" s="212" t="s">
        <v>254</v>
      </c>
      <c r="C65" s="104"/>
    </row>
    <row r="66" spans="1:3" ht="13.15" customHeight="1" x14ac:dyDescent="0.2">
      <c r="A66" s="207" t="s">
        <v>126</v>
      </c>
      <c r="B66" s="208" t="s">
        <v>376</v>
      </c>
      <c r="C66" s="104"/>
    </row>
    <row r="67" spans="1:3" ht="13.15" customHeight="1" x14ac:dyDescent="0.2">
      <c r="A67" s="207" t="s">
        <v>129</v>
      </c>
      <c r="B67" s="212" t="s">
        <v>255</v>
      </c>
      <c r="C67" s="104"/>
    </row>
    <row r="68" spans="1:3" ht="13.15" customHeight="1" x14ac:dyDescent="0.2">
      <c r="A68" s="207">
        <v>7021</v>
      </c>
      <c r="B68" s="212" t="s">
        <v>377</v>
      </c>
      <c r="C68" s="104"/>
    </row>
    <row r="69" spans="1:3" ht="13.15" customHeight="1" x14ac:dyDescent="0.2">
      <c r="A69" s="207">
        <v>7022</v>
      </c>
      <c r="B69" s="212" t="s">
        <v>256</v>
      </c>
      <c r="C69" s="104"/>
    </row>
    <row r="70" spans="1:3" ht="13.15" customHeight="1" x14ac:dyDescent="0.2">
      <c r="A70" s="207">
        <v>7024</v>
      </c>
      <c r="B70" s="212" t="s">
        <v>378</v>
      </c>
      <c r="C70" s="104"/>
    </row>
    <row r="71" spans="1:3" ht="13.15" customHeight="1" x14ac:dyDescent="0.2">
      <c r="A71" s="207">
        <v>7035</v>
      </c>
      <c r="B71" s="212" t="s">
        <v>257</v>
      </c>
      <c r="C71" s="104"/>
    </row>
    <row r="72" spans="1:3" ht="13.15" customHeight="1" x14ac:dyDescent="0.2">
      <c r="A72" s="207">
        <v>7037</v>
      </c>
      <c r="B72" s="212" t="s">
        <v>379</v>
      </c>
      <c r="C72" s="104"/>
    </row>
    <row r="73" spans="1:3" ht="13.15" customHeight="1" x14ac:dyDescent="0.2">
      <c r="A73" s="207">
        <v>7038</v>
      </c>
      <c r="B73" s="212" t="s">
        <v>258</v>
      </c>
      <c r="C73" s="104"/>
    </row>
    <row r="74" spans="1:3" ht="13.15" customHeight="1" x14ac:dyDescent="0.2">
      <c r="A74" s="207">
        <v>7039</v>
      </c>
      <c r="B74" s="212" t="s">
        <v>259</v>
      </c>
      <c r="C74" s="104"/>
    </row>
    <row r="75" spans="1:3" ht="13.15" customHeight="1" x14ac:dyDescent="0.2">
      <c r="A75" s="207">
        <v>7040</v>
      </c>
      <c r="B75" s="212" t="s">
        <v>260</v>
      </c>
      <c r="C75" s="104"/>
    </row>
    <row r="76" spans="1:3" ht="13.15" customHeight="1" x14ac:dyDescent="0.2">
      <c r="A76" s="207">
        <v>7044</v>
      </c>
      <c r="B76" s="212" t="s">
        <v>380</v>
      </c>
      <c r="C76" s="104"/>
    </row>
    <row r="77" spans="1:3" ht="13.15" customHeight="1" x14ac:dyDescent="0.2">
      <c r="A77" s="207">
        <v>7048</v>
      </c>
      <c r="B77" s="212" t="s">
        <v>261</v>
      </c>
      <c r="C77" s="104"/>
    </row>
    <row r="78" spans="1:3" ht="13.15" customHeight="1" x14ac:dyDescent="0.2">
      <c r="A78" s="207">
        <v>8012</v>
      </c>
      <c r="B78" s="212" t="s">
        <v>262</v>
      </c>
      <c r="C78" s="104"/>
    </row>
    <row r="79" spans="1:3" ht="13.15" customHeight="1" x14ac:dyDescent="0.2">
      <c r="A79" s="207">
        <v>8014</v>
      </c>
      <c r="B79" s="212" t="s">
        <v>263</v>
      </c>
      <c r="C79" s="104"/>
    </row>
    <row r="80" spans="1:3" ht="13.15" customHeight="1" x14ac:dyDescent="0.2">
      <c r="A80" s="207" t="s">
        <v>381</v>
      </c>
      <c r="B80" s="212" t="s">
        <v>382</v>
      </c>
      <c r="C80" s="104"/>
    </row>
    <row r="81" spans="1:3" ht="13.15" customHeight="1" x14ac:dyDescent="0.2">
      <c r="A81" s="207" t="s">
        <v>383</v>
      </c>
      <c r="B81" s="212" t="s">
        <v>384</v>
      </c>
      <c r="C81" s="104"/>
    </row>
    <row r="82" spans="1:3" ht="13.15" customHeight="1" x14ac:dyDescent="0.2">
      <c r="A82" s="207">
        <v>8019</v>
      </c>
      <c r="B82" s="212" t="s">
        <v>264</v>
      </c>
      <c r="C82" s="104"/>
    </row>
    <row r="83" spans="1:3" ht="13.15" customHeight="1" x14ac:dyDescent="0.2">
      <c r="A83" s="207" t="s">
        <v>385</v>
      </c>
      <c r="B83" s="212" t="s">
        <v>265</v>
      </c>
      <c r="C83" s="104"/>
    </row>
    <row r="84" spans="1:3" ht="13.15" customHeight="1" x14ac:dyDescent="0.2">
      <c r="A84" s="207">
        <v>9004</v>
      </c>
      <c r="B84" s="212" t="s">
        <v>266</v>
      </c>
      <c r="C84" s="104"/>
    </row>
    <row r="85" spans="1:3" ht="13.15" customHeight="1" x14ac:dyDescent="0.2">
      <c r="A85" s="207">
        <v>9005</v>
      </c>
      <c r="B85" s="212" t="s">
        <v>267</v>
      </c>
      <c r="C85" s="104"/>
    </row>
    <row r="86" spans="1:3" ht="13.15" customHeight="1" x14ac:dyDescent="0.2">
      <c r="A86" s="207" t="s">
        <v>114</v>
      </c>
      <c r="B86" s="212" t="s">
        <v>386</v>
      </c>
      <c r="C86" s="104"/>
    </row>
    <row r="87" spans="1:3" ht="13.15" customHeight="1" x14ac:dyDescent="0.2">
      <c r="A87" s="207" t="s">
        <v>115</v>
      </c>
      <c r="B87" s="212" t="s">
        <v>387</v>
      </c>
      <c r="C87" s="104"/>
    </row>
    <row r="88" spans="1:3" ht="13.15" customHeight="1" x14ac:dyDescent="0.2">
      <c r="A88" s="207" t="s">
        <v>388</v>
      </c>
      <c r="B88" s="212" t="s">
        <v>268</v>
      </c>
      <c r="C88" s="104"/>
    </row>
    <row r="89" spans="1:3" ht="13.15" customHeight="1" x14ac:dyDescent="0.2">
      <c r="A89" s="207" t="s">
        <v>389</v>
      </c>
      <c r="B89" s="212" t="s">
        <v>390</v>
      </c>
      <c r="C89" s="104"/>
    </row>
    <row r="90" spans="1:3" ht="13.15" customHeight="1" x14ac:dyDescent="0.2">
      <c r="A90" s="207" t="s">
        <v>128</v>
      </c>
      <c r="B90" s="212" t="s">
        <v>269</v>
      </c>
      <c r="C90" s="104"/>
    </row>
    <row r="91" spans="1:3" ht="13.15" customHeight="1" x14ac:dyDescent="0.2">
      <c r="A91" s="207">
        <v>9007</v>
      </c>
      <c r="B91" s="212" t="s">
        <v>270</v>
      </c>
      <c r="C91" s="104"/>
    </row>
    <row r="92" spans="1:3" ht="13.15" customHeight="1" x14ac:dyDescent="0.2">
      <c r="A92" s="207" t="s">
        <v>391</v>
      </c>
      <c r="B92" s="212" t="s">
        <v>392</v>
      </c>
      <c r="C92" s="104"/>
    </row>
    <row r="93" spans="1:3" ht="13.15" customHeight="1" x14ac:dyDescent="0.2">
      <c r="A93" s="207" t="s">
        <v>393</v>
      </c>
      <c r="B93" s="212" t="s">
        <v>394</v>
      </c>
      <c r="C93" s="104"/>
    </row>
    <row r="94" spans="1:3" ht="13.15" customHeight="1" x14ac:dyDescent="0.2">
      <c r="A94" s="207">
        <v>9010</v>
      </c>
      <c r="B94" s="212" t="s">
        <v>271</v>
      </c>
      <c r="C94" s="104"/>
    </row>
    <row r="95" spans="1:3" ht="13.15" customHeight="1" x14ac:dyDescent="0.2">
      <c r="A95" s="207" t="s">
        <v>395</v>
      </c>
      <c r="B95" s="212" t="s">
        <v>396</v>
      </c>
      <c r="C95" s="104"/>
    </row>
    <row r="96" spans="1:3" ht="13.15" customHeight="1" x14ac:dyDescent="0.2">
      <c r="A96" s="207" t="s">
        <v>397</v>
      </c>
      <c r="B96" s="212" t="s">
        <v>398</v>
      </c>
      <c r="C96" s="104"/>
    </row>
    <row r="97" spans="1:3" ht="13.15" customHeight="1" x14ac:dyDescent="0.2">
      <c r="A97" s="207">
        <v>9016</v>
      </c>
      <c r="B97" s="212" t="s">
        <v>272</v>
      </c>
      <c r="C97" s="104"/>
    </row>
    <row r="98" spans="1:3" ht="13.15" customHeight="1" x14ac:dyDescent="0.2">
      <c r="A98" s="207" t="s">
        <v>399</v>
      </c>
      <c r="B98" s="212" t="s">
        <v>400</v>
      </c>
      <c r="C98" s="104"/>
    </row>
    <row r="99" spans="1:3" ht="13.15" customHeight="1" x14ac:dyDescent="0.2">
      <c r="A99" s="207" t="s">
        <v>127</v>
      </c>
      <c r="B99" s="212" t="s">
        <v>401</v>
      </c>
      <c r="C99" s="104"/>
    </row>
    <row r="100" spans="1:3" ht="13.15" customHeight="1" x14ac:dyDescent="0.2">
      <c r="A100" s="207" t="s">
        <v>97</v>
      </c>
      <c r="B100" s="212" t="s">
        <v>273</v>
      </c>
      <c r="C100" s="104"/>
    </row>
    <row r="101" spans="1:3" ht="13.15" customHeight="1" x14ac:dyDescent="0.2">
      <c r="A101" s="207" t="s">
        <v>96</v>
      </c>
      <c r="B101" s="212" t="s">
        <v>274</v>
      </c>
      <c r="C101" s="104"/>
    </row>
    <row r="102" spans="1:3" ht="13.15" customHeight="1" x14ac:dyDescent="0.2">
      <c r="A102" s="207" t="s">
        <v>113</v>
      </c>
      <c r="B102" s="212" t="s">
        <v>275</v>
      </c>
      <c r="C102" s="104"/>
    </row>
    <row r="103" spans="1:3" ht="13.15" customHeight="1" x14ac:dyDescent="0.2">
      <c r="A103" s="207" t="s">
        <v>95</v>
      </c>
      <c r="B103" s="212" t="s">
        <v>402</v>
      </c>
      <c r="C103" s="104"/>
    </row>
    <row r="104" spans="1:3" ht="13.15" customHeight="1" x14ac:dyDescent="0.2">
      <c r="A104" s="86" t="s">
        <v>33</v>
      </c>
      <c r="B104" s="101" t="s">
        <v>276</v>
      </c>
      <c r="C104" s="104"/>
    </row>
    <row r="105" spans="1:3" ht="13.15" customHeight="1" x14ac:dyDescent="0.2">
      <c r="A105" s="86" t="s">
        <v>98</v>
      </c>
      <c r="B105" s="101" t="s">
        <v>277</v>
      </c>
      <c r="C105" s="197" t="s">
        <v>278</v>
      </c>
    </row>
    <row r="106" spans="1:3" ht="13.15" customHeight="1" x14ac:dyDescent="0.2">
      <c r="A106" s="86" t="s">
        <v>99</v>
      </c>
      <c r="B106" s="101" t="s">
        <v>279</v>
      </c>
      <c r="C106" s="197" t="s">
        <v>278</v>
      </c>
    </row>
    <row r="107" spans="1:3" ht="13.15" customHeight="1" x14ac:dyDescent="0.2">
      <c r="A107" s="86" t="s">
        <v>100</v>
      </c>
      <c r="B107" s="101" t="s">
        <v>280</v>
      </c>
      <c r="C107" s="197" t="s">
        <v>278</v>
      </c>
    </row>
    <row r="108" spans="1:3" ht="13.15" customHeight="1" x14ac:dyDescent="0.2">
      <c r="A108" s="86" t="s">
        <v>101</v>
      </c>
      <c r="B108" s="101" t="s">
        <v>281</v>
      </c>
      <c r="C108" s="197" t="s">
        <v>278</v>
      </c>
    </row>
    <row r="109" spans="1:3" ht="13.15" customHeight="1" x14ac:dyDescent="0.2">
      <c r="A109" s="86" t="s">
        <v>102</v>
      </c>
      <c r="B109" s="101" t="s">
        <v>282</v>
      </c>
      <c r="C109" s="197" t="s">
        <v>278</v>
      </c>
    </row>
    <row r="110" spans="1:3" ht="13.15" customHeight="1" x14ac:dyDescent="0.2">
      <c r="A110" s="86" t="s">
        <v>108</v>
      </c>
      <c r="B110" s="101" t="s">
        <v>283</v>
      </c>
      <c r="C110" s="197" t="s">
        <v>278</v>
      </c>
    </row>
    <row r="111" spans="1:3" ht="13.15" customHeight="1" x14ac:dyDescent="0.2">
      <c r="A111" s="86" t="s">
        <v>109</v>
      </c>
      <c r="B111" s="101" t="s">
        <v>284</v>
      </c>
      <c r="C111" s="197" t="s">
        <v>278</v>
      </c>
    </row>
    <row r="112" spans="1:3" ht="13.15" customHeight="1" x14ac:dyDescent="0.2">
      <c r="A112" s="86" t="s">
        <v>103</v>
      </c>
      <c r="B112" s="101" t="s">
        <v>285</v>
      </c>
      <c r="C112" s="197" t="s">
        <v>278</v>
      </c>
    </row>
    <row r="113" spans="1:3" ht="13.15" customHeight="1" x14ac:dyDescent="0.2">
      <c r="A113" s="86" t="s">
        <v>117</v>
      </c>
      <c r="B113" s="101" t="s">
        <v>286</v>
      </c>
      <c r="C113" s="197" t="s">
        <v>278</v>
      </c>
    </row>
    <row r="114" spans="1:3" ht="13.15" customHeight="1" x14ac:dyDescent="0.2">
      <c r="A114" s="86" t="s">
        <v>105</v>
      </c>
      <c r="B114" s="101" t="s">
        <v>287</v>
      </c>
      <c r="C114" s="197" t="s">
        <v>278</v>
      </c>
    </row>
    <row r="115" spans="1:3" ht="13.15" customHeight="1" x14ac:dyDescent="0.2">
      <c r="A115" s="86" t="s">
        <v>118</v>
      </c>
      <c r="B115" s="101" t="s">
        <v>288</v>
      </c>
      <c r="C115" s="197" t="s">
        <v>278</v>
      </c>
    </row>
    <row r="116" spans="1:3" ht="13.15" customHeight="1" x14ac:dyDescent="0.2">
      <c r="A116" s="86" t="s">
        <v>119</v>
      </c>
      <c r="B116" s="101" t="s">
        <v>289</v>
      </c>
      <c r="C116" s="197" t="s">
        <v>278</v>
      </c>
    </row>
    <row r="117" spans="1:3" ht="13.15" customHeight="1" x14ac:dyDescent="0.2">
      <c r="A117" s="86" t="s">
        <v>106</v>
      </c>
      <c r="B117" s="101" t="s">
        <v>290</v>
      </c>
      <c r="C117" s="197" t="s">
        <v>278</v>
      </c>
    </row>
    <row r="118" spans="1:3" ht="13.15" customHeight="1" x14ac:dyDescent="0.2">
      <c r="A118" s="86" t="s">
        <v>121</v>
      </c>
      <c r="B118" s="101" t="s">
        <v>291</v>
      </c>
      <c r="C118" s="197" t="s">
        <v>278</v>
      </c>
    </row>
    <row r="119" spans="1:3" ht="13.15" customHeight="1" x14ac:dyDescent="0.2">
      <c r="A119" s="86" t="s">
        <v>107</v>
      </c>
      <c r="B119" s="101" t="s">
        <v>292</v>
      </c>
      <c r="C119" s="197" t="s">
        <v>278</v>
      </c>
    </row>
    <row r="120" spans="1:3" ht="13.15" customHeight="1" x14ac:dyDescent="0.2">
      <c r="A120" s="86" t="s">
        <v>104</v>
      </c>
      <c r="B120" s="101" t="s">
        <v>293</v>
      </c>
      <c r="C120" s="197" t="s">
        <v>278</v>
      </c>
    </row>
    <row r="121" spans="1:3" ht="13.15" customHeight="1" x14ac:dyDescent="0.2">
      <c r="A121" s="86" t="s">
        <v>110</v>
      </c>
      <c r="B121" s="101" t="s">
        <v>294</v>
      </c>
      <c r="C121" s="197" t="s">
        <v>278</v>
      </c>
    </row>
    <row r="122" spans="1:3" ht="13.15" customHeight="1" x14ac:dyDescent="0.2">
      <c r="A122" s="86" t="s">
        <v>111</v>
      </c>
      <c r="B122" s="101" t="s">
        <v>295</v>
      </c>
      <c r="C122" s="197" t="s">
        <v>278</v>
      </c>
    </row>
    <row r="123" spans="1:3" ht="13.15" customHeight="1" x14ac:dyDescent="0.2">
      <c r="A123" s="86" t="s">
        <v>120</v>
      </c>
      <c r="B123" s="101" t="s">
        <v>296</v>
      </c>
      <c r="C123" s="197" t="s">
        <v>278</v>
      </c>
    </row>
    <row r="124" spans="1:3" ht="13.15" customHeight="1" x14ac:dyDescent="0.2">
      <c r="A124" s="86" t="s">
        <v>122</v>
      </c>
      <c r="B124" s="101" t="s">
        <v>297</v>
      </c>
      <c r="C124" s="197" t="s">
        <v>278</v>
      </c>
    </row>
    <row r="125" spans="1:3" ht="13.15" customHeight="1" x14ac:dyDescent="0.2">
      <c r="A125" s="86" t="s">
        <v>123</v>
      </c>
      <c r="B125" s="101" t="s">
        <v>298</v>
      </c>
      <c r="C125" s="197" t="s">
        <v>278</v>
      </c>
    </row>
    <row r="126" spans="1:3" ht="13.15" customHeight="1" x14ac:dyDescent="0.2">
      <c r="A126" s="86" t="s">
        <v>124</v>
      </c>
      <c r="B126" s="101" t="s">
        <v>299</v>
      </c>
      <c r="C126" s="197" t="s">
        <v>278</v>
      </c>
    </row>
    <row r="127" spans="1:3" ht="13.15" customHeight="1" x14ac:dyDescent="0.2">
      <c r="A127" s="86" t="s">
        <v>125</v>
      </c>
      <c r="B127" s="101" t="s">
        <v>300</v>
      </c>
      <c r="C127" s="197" t="s">
        <v>278</v>
      </c>
    </row>
    <row r="128" spans="1:3" ht="13.15" customHeight="1" x14ac:dyDescent="0.2">
      <c r="A128" s="86" t="s">
        <v>112</v>
      </c>
      <c r="B128" s="101" t="s">
        <v>301</v>
      </c>
      <c r="C128" s="197" t="s">
        <v>278</v>
      </c>
    </row>
    <row r="129" spans="1:6" ht="13.15" customHeight="1" x14ac:dyDescent="0.2">
      <c r="A129" s="86" t="s">
        <v>116</v>
      </c>
      <c r="B129" s="34" t="s">
        <v>302</v>
      </c>
      <c r="C129" s="197" t="s">
        <v>278</v>
      </c>
    </row>
    <row r="130" spans="1:6" ht="13.15" customHeight="1" x14ac:dyDescent="0.2">
      <c r="A130" s="105"/>
      <c r="B130" s="106"/>
      <c r="C130" s="78"/>
    </row>
    <row r="131" spans="1:6" ht="12.6" customHeight="1" x14ac:dyDescent="0.2">
      <c r="A131" s="32" t="s">
        <v>192</v>
      </c>
      <c r="E131" s="304" t="s">
        <v>355</v>
      </c>
      <c r="F131" s="305"/>
    </row>
    <row r="132" spans="1:6" ht="12.6" customHeight="1" x14ac:dyDescent="0.2">
      <c r="A132" s="109" t="s">
        <v>176</v>
      </c>
      <c r="B132" s="109" t="s">
        <v>181</v>
      </c>
      <c r="C132" s="109" t="s">
        <v>177</v>
      </c>
      <c r="E132" s="200" t="s">
        <v>354</v>
      </c>
      <c r="F132" s="200" t="s">
        <v>356</v>
      </c>
    </row>
    <row r="133" spans="1:6" ht="12.6" customHeight="1" x14ac:dyDescent="0.2">
      <c r="A133" s="191">
        <v>120</v>
      </c>
      <c r="B133" s="192" t="s">
        <v>194</v>
      </c>
      <c r="C133" s="104" t="s">
        <v>195</v>
      </c>
      <c r="E133" s="33">
        <v>1199</v>
      </c>
      <c r="F133" s="33">
        <v>2</v>
      </c>
    </row>
    <row r="134" spans="1:6" ht="12.6" customHeight="1" x14ac:dyDescent="0.2">
      <c r="A134" s="193">
        <v>220</v>
      </c>
      <c r="B134" s="192" t="s">
        <v>196</v>
      </c>
      <c r="C134" s="104" t="s">
        <v>197</v>
      </c>
      <c r="E134" s="33">
        <v>1999</v>
      </c>
      <c r="F134" s="33">
        <v>3</v>
      </c>
    </row>
    <row r="135" spans="1:6" x14ac:dyDescent="0.2">
      <c r="E135" s="33">
        <v>2799</v>
      </c>
      <c r="F135" s="33">
        <v>4</v>
      </c>
    </row>
    <row r="136" spans="1:6" x14ac:dyDescent="0.2">
      <c r="A136" s="32" t="s">
        <v>199</v>
      </c>
      <c r="E136" s="33">
        <v>3599</v>
      </c>
      <c r="F136" s="33">
        <v>5</v>
      </c>
    </row>
    <row r="137" spans="1:6" x14ac:dyDescent="0.2">
      <c r="A137" s="109" t="s">
        <v>176</v>
      </c>
      <c r="B137" s="109" t="s">
        <v>181</v>
      </c>
      <c r="C137" s="109" t="s">
        <v>177</v>
      </c>
      <c r="E137" s="33">
        <v>4399</v>
      </c>
      <c r="F137" s="33">
        <v>6</v>
      </c>
    </row>
    <row r="138" spans="1:6" x14ac:dyDescent="0.2">
      <c r="A138" s="100" t="s">
        <v>133</v>
      </c>
      <c r="B138" s="101" t="s">
        <v>200</v>
      </c>
      <c r="C138" s="104"/>
      <c r="E138" s="33">
        <v>5199</v>
      </c>
      <c r="F138" s="33">
        <v>7</v>
      </c>
    </row>
    <row r="139" spans="1:6" x14ac:dyDescent="0.2">
      <c r="A139" s="100" t="s">
        <v>134</v>
      </c>
      <c r="B139" s="104" t="s">
        <v>201</v>
      </c>
      <c r="C139" s="104"/>
      <c r="E139" s="33">
        <v>6000</v>
      </c>
      <c r="F139" s="33">
        <v>8</v>
      </c>
    </row>
    <row r="141" spans="1:6" x14ac:dyDescent="0.2">
      <c r="A141" s="32" t="s">
        <v>303</v>
      </c>
    </row>
    <row r="142" spans="1:6" x14ac:dyDescent="0.2">
      <c r="A142" s="109" t="s">
        <v>176</v>
      </c>
      <c r="B142" s="109" t="s">
        <v>181</v>
      </c>
      <c r="C142" s="109" t="s">
        <v>177</v>
      </c>
    </row>
    <row r="143" spans="1:6" x14ac:dyDescent="0.2">
      <c r="A143" s="100">
        <v>0</v>
      </c>
      <c r="B143" s="101" t="s">
        <v>304</v>
      </c>
      <c r="C143" s="104"/>
    </row>
    <row r="144" spans="1:6" x14ac:dyDescent="0.2">
      <c r="A144" s="100" t="s">
        <v>151</v>
      </c>
      <c r="B144" s="104" t="s">
        <v>305</v>
      </c>
      <c r="C144" s="104"/>
    </row>
    <row r="145" spans="1:8" x14ac:dyDescent="0.2">
      <c r="A145" s="100" t="s">
        <v>152</v>
      </c>
      <c r="B145" s="104" t="s">
        <v>306</v>
      </c>
      <c r="C145" s="104"/>
    </row>
    <row r="146" spans="1:8" x14ac:dyDescent="0.2">
      <c r="A146" s="100" t="s">
        <v>153</v>
      </c>
      <c r="B146" s="104" t="s">
        <v>307</v>
      </c>
      <c r="C146" s="104"/>
    </row>
    <row r="147" spans="1:8" x14ac:dyDescent="0.2">
      <c r="A147" s="100" t="s">
        <v>154</v>
      </c>
      <c r="B147" s="104" t="s">
        <v>308</v>
      </c>
      <c r="C147" s="104"/>
      <c r="E147" s="37" t="s">
        <v>203</v>
      </c>
      <c r="H147" s="37" t="s">
        <v>230</v>
      </c>
    </row>
    <row r="148" spans="1:8" x14ac:dyDescent="0.2">
      <c r="A148" s="181"/>
      <c r="B148" s="78"/>
      <c r="C148" s="78"/>
    </row>
    <row r="149" spans="1:8" x14ac:dyDescent="0.2">
      <c r="A149" s="32" t="s">
        <v>309</v>
      </c>
    </row>
    <row r="150" spans="1:8" x14ac:dyDescent="0.2">
      <c r="A150" s="109" t="s">
        <v>176</v>
      </c>
      <c r="B150" s="109" t="s">
        <v>181</v>
      </c>
      <c r="C150" s="109" t="s">
        <v>177</v>
      </c>
    </row>
    <row r="151" spans="1:8" hidden="1" x14ac:dyDescent="0.2">
      <c r="A151" s="100" t="s">
        <v>155</v>
      </c>
      <c r="B151" s="101" t="s">
        <v>310</v>
      </c>
      <c r="C151" s="104"/>
    </row>
    <row r="152" spans="1:8" hidden="1" x14ac:dyDescent="0.2">
      <c r="A152" s="100" t="s">
        <v>156</v>
      </c>
      <c r="B152" s="101" t="s">
        <v>311</v>
      </c>
      <c r="C152" s="104" t="s">
        <v>324</v>
      </c>
    </row>
    <row r="153" spans="1:8" hidden="1" x14ac:dyDescent="0.2">
      <c r="A153" s="100" t="s">
        <v>157</v>
      </c>
      <c r="B153" s="101" t="s">
        <v>312</v>
      </c>
      <c r="C153" s="104" t="s">
        <v>324</v>
      </c>
    </row>
    <row r="154" spans="1:8" hidden="1" x14ac:dyDescent="0.2">
      <c r="A154" s="100" t="s">
        <v>158</v>
      </c>
      <c r="B154" s="101" t="s">
        <v>313</v>
      </c>
      <c r="C154" s="104"/>
    </row>
    <row r="155" spans="1:8" hidden="1" x14ac:dyDescent="0.2">
      <c r="A155" s="100" t="s">
        <v>159</v>
      </c>
      <c r="B155" s="101" t="s">
        <v>314</v>
      </c>
      <c r="C155" s="104"/>
    </row>
    <row r="156" spans="1:8" hidden="1" x14ac:dyDescent="0.2">
      <c r="A156" s="100" t="s">
        <v>160</v>
      </c>
      <c r="B156" s="101" t="s">
        <v>315</v>
      </c>
      <c r="C156" s="104"/>
    </row>
    <row r="157" spans="1:8" hidden="1" x14ac:dyDescent="0.2">
      <c r="A157" s="100" t="s">
        <v>161</v>
      </c>
      <c r="B157" s="101" t="s">
        <v>316</v>
      </c>
      <c r="C157" s="104"/>
    </row>
    <row r="158" spans="1:8" hidden="1" x14ac:dyDescent="0.2">
      <c r="A158" s="70" t="s">
        <v>162</v>
      </c>
      <c r="B158" s="101" t="s">
        <v>317</v>
      </c>
      <c r="C158" s="104"/>
    </row>
    <row r="159" spans="1:8" hidden="1" x14ac:dyDescent="0.2">
      <c r="A159" s="70" t="s">
        <v>163</v>
      </c>
      <c r="B159" s="101" t="s">
        <v>318</v>
      </c>
      <c r="C159" s="104" t="s">
        <v>324</v>
      </c>
    </row>
    <row r="160" spans="1:8" hidden="1" x14ac:dyDescent="0.2">
      <c r="A160" s="70" t="s">
        <v>164</v>
      </c>
      <c r="B160" s="101" t="s">
        <v>319</v>
      </c>
      <c r="C160" s="104" t="s">
        <v>324</v>
      </c>
    </row>
    <row r="161" spans="1:3" hidden="1" x14ac:dyDescent="0.2">
      <c r="A161" s="70" t="s">
        <v>165</v>
      </c>
      <c r="B161" s="101" t="s">
        <v>320</v>
      </c>
      <c r="C161" s="104"/>
    </row>
    <row r="162" spans="1:3" hidden="1" x14ac:dyDescent="0.2">
      <c r="A162" s="70" t="s">
        <v>166</v>
      </c>
      <c r="B162" s="101" t="s">
        <v>321</v>
      </c>
      <c r="C162" s="104"/>
    </row>
    <row r="163" spans="1:3" hidden="1" x14ac:dyDescent="0.2">
      <c r="A163" s="70" t="s">
        <v>167</v>
      </c>
      <c r="B163" s="101" t="s">
        <v>322</v>
      </c>
      <c r="C163" s="104"/>
    </row>
    <row r="164" spans="1:3" hidden="1" x14ac:dyDescent="0.2">
      <c r="A164" s="70" t="s">
        <v>168</v>
      </c>
      <c r="B164" s="101" t="s">
        <v>323</v>
      </c>
      <c r="C164" s="104"/>
    </row>
    <row r="165" spans="1:3" x14ac:dyDescent="0.2">
      <c r="A165" s="70" t="s">
        <v>172</v>
      </c>
      <c r="B165" s="101" t="s">
        <v>351</v>
      </c>
      <c r="C165" s="104"/>
    </row>
    <row r="167" spans="1:3" x14ac:dyDescent="0.2">
      <c r="A167" s="32" t="s">
        <v>409</v>
      </c>
    </row>
    <row r="168" spans="1:3" x14ac:dyDescent="0.2">
      <c r="A168" s="109" t="s">
        <v>176</v>
      </c>
      <c r="B168" s="109" t="s">
        <v>181</v>
      </c>
      <c r="C168" s="109" t="s">
        <v>177</v>
      </c>
    </row>
    <row r="169" spans="1:3" x14ac:dyDescent="0.2">
      <c r="A169" s="70">
        <v>7016</v>
      </c>
      <c r="B169" s="101" t="s">
        <v>407</v>
      </c>
      <c r="C169" s="104"/>
    </row>
    <row r="170" spans="1:3" x14ac:dyDescent="0.2">
      <c r="A170" s="70">
        <v>7038</v>
      </c>
      <c r="B170" s="101" t="s">
        <v>408</v>
      </c>
      <c r="C170" s="104"/>
    </row>
    <row r="172" spans="1:3" x14ac:dyDescent="0.2">
      <c r="A172" s="377" t="s">
        <v>410</v>
      </c>
    </row>
    <row r="173" spans="1:3" x14ac:dyDescent="0.2">
      <c r="A173" s="109" t="s">
        <v>176</v>
      </c>
      <c r="B173" s="109" t="s">
        <v>181</v>
      </c>
      <c r="C173" s="109" t="s">
        <v>177</v>
      </c>
    </row>
    <row r="174" spans="1:3" x14ac:dyDescent="0.2">
      <c r="A174" s="70" t="s">
        <v>405</v>
      </c>
      <c r="B174" s="378" t="s">
        <v>412</v>
      </c>
      <c r="C174" s="104"/>
    </row>
    <row r="175" spans="1:3" x14ac:dyDescent="0.2">
      <c r="A175" s="70" t="s">
        <v>406</v>
      </c>
      <c r="B175" s="378" t="s">
        <v>411</v>
      </c>
      <c r="C175" s="104"/>
    </row>
  </sheetData>
  <sheetProtection algorithmName="SHA-512" hashValue="yIvd5dk8DskadyX2pOtIV7OfwhPDRsbQagkgo0Q9Z5IFLKaQRiCYDWdslnx3NSLtibbvoqXspgilUDmvognfNQ==" saltValue="VEB0tf3NVzPfhpkVh8KfuQ==" spinCount="100000" sheet="1" objects="1" scenarios="1"/>
  <mergeCells count="4">
    <mergeCell ref="A5:A9"/>
    <mergeCell ref="B5:C7"/>
    <mergeCell ref="B8:C9"/>
    <mergeCell ref="E131:F131"/>
  </mergeCells>
  <conditionalFormatting sqref="A42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"/>
  <sheetViews>
    <sheetView showGridLines="0" view="pageBreakPreview" zoomScale="90" zoomScaleNormal="100" zoomScaleSheetLayoutView="90" workbookViewId="0">
      <selection activeCell="A42" sqref="A42"/>
    </sheetView>
  </sheetViews>
  <sheetFormatPr defaultColWidth="9.28515625" defaultRowHeight="12.75" x14ac:dyDescent="0.2"/>
  <cols>
    <col min="1" max="1" width="8.7109375" style="18" customWidth="1"/>
    <col min="2" max="2" width="7.28515625" style="18" customWidth="1"/>
    <col min="3" max="3" width="10.5703125" style="18" customWidth="1"/>
    <col min="4" max="4" width="9.5703125" style="18" customWidth="1"/>
    <col min="5" max="8" width="13.42578125" style="18" customWidth="1"/>
    <col min="9" max="9" width="7.28515625" style="18" customWidth="1"/>
    <col min="10" max="10" width="11.28515625" style="18" bestFit="1" customWidth="1"/>
    <col min="11" max="11" width="33" style="18" customWidth="1"/>
    <col min="12" max="12" width="10.42578125" style="18" customWidth="1"/>
    <col min="13" max="13" width="8.7109375" style="18" customWidth="1"/>
    <col min="14" max="14" width="15.42578125" style="18" customWidth="1"/>
    <col min="15" max="15" width="10.140625" style="18" customWidth="1"/>
    <col min="16" max="16" width="8.5703125" style="18" customWidth="1"/>
    <col min="17" max="17" width="9.28515625" style="18"/>
    <col min="18" max="18" width="9.28515625" style="18" customWidth="1"/>
    <col min="19" max="16384" width="9.28515625" style="18"/>
  </cols>
  <sheetData>
    <row r="1" spans="1:16" s="8" customFormat="1" ht="15.75" x14ac:dyDescent="0.2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5" t="s">
        <v>4</v>
      </c>
    </row>
    <row r="2" spans="1:16" s="8" customFormat="1" ht="15.7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10" t="s">
        <v>0</v>
      </c>
    </row>
    <row r="3" spans="1:16" s="15" customFormat="1" ht="40.5" customHeight="1" x14ac:dyDescent="0.4">
      <c r="A3" s="11" t="s">
        <v>204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</row>
    <row r="4" spans="1:16" s="17" customFormat="1" ht="20.25" customHeight="1" x14ac:dyDescent="0.3">
      <c r="A4" s="42"/>
      <c r="B4" s="42"/>
      <c r="C4" s="4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17" customFormat="1" ht="13.15" customHeight="1" thickBot="1" x14ac:dyDescent="0.35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s="17" customFormat="1" ht="15" customHeight="1" thickBot="1" x14ac:dyDescent="0.35">
      <c r="A6" s="345" t="s">
        <v>205</v>
      </c>
      <c r="B6" s="346"/>
      <c r="C6" s="346"/>
      <c r="D6" s="346"/>
      <c r="E6" s="346"/>
      <c r="F6" s="346"/>
      <c r="G6" s="347"/>
      <c r="H6" s="81"/>
      <c r="I6" s="125" t="s">
        <v>206</v>
      </c>
      <c r="J6" s="126"/>
      <c r="K6" s="126"/>
      <c r="L6" s="126"/>
      <c r="M6" s="126"/>
      <c r="N6" s="126"/>
      <c r="O6" s="137"/>
      <c r="P6" s="18"/>
    </row>
    <row r="7" spans="1:16" s="17" customFormat="1" ht="15" customHeight="1" thickTop="1" x14ac:dyDescent="0.3">
      <c r="A7" s="339" t="s">
        <v>207</v>
      </c>
      <c r="B7" s="340"/>
      <c r="C7" s="340"/>
      <c r="D7" s="341"/>
      <c r="E7" s="348"/>
      <c r="F7" s="349"/>
      <c r="G7" s="350"/>
      <c r="H7" s="23"/>
      <c r="I7" s="127" t="s">
        <v>208</v>
      </c>
      <c r="J7" s="128"/>
      <c r="K7" s="128"/>
      <c r="L7" s="128"/>
      <c r="M7" s="128"/>
      <c r="N7" s="128"/>
      <c r="O7" s="138"/>
    </row>
    <row r="8" spans="1:16" s="17" customFormat="1" ht="15" customHeight="1" x14ac:dyDescent="0.3">
      <c r="A8" s="342"/>
      <c r="B8" s="343"/>
      <c r="C8" s="343"/>
      <c r="D8" s="344"/>
      <c r="E8" s="351"/>
      <c r="F8" s="352"/>
      <c r="G8" s="353"/>
      <c r="H8" s="23"/>
      <c r="I8" s="129" t="s">
        <v>209</v>
      </c>
      <c r="J8" s="130"/>
      <c r="K8" s="130"/>
      <c r="L8" s="130"/>
      <c r="M8" s="130"/>
      <c r="N8" s="130"/>
      <c r="O8" s="139"/>
    </row>
    <row r="9" spans="1:16" s="17" customFormat="1" ht="15" customHeight="1" x14ac:dyDescent="0.3">
      <c r="A9" s="370" t="s">
        <v>210</v>
      </c>
      <c r="B9" s="371"/>
      <c r="C9" s="371"/>
      <c r="D9" s="372"/>
      <c r="E9" s="357"/>
      <c r="F9" s="358"/>
      <c r="G9" s="359"/>
      <c r="H9" s="23"/>
      <c r="I9" s="140" t="s">
        <v>211</v>
      </c>
      <c r="J9" s="176"/>
      <c r="K9" s="132"/>
      <c r="L9" s="132"/>
      <c r="M9" s="132"/>
      <c r="N9" s="132"/>
      <c r="O9" s="132"/>
    </row>
    <row r="10" spans="1:16" s="17" customFormat="1" ht="15" customHeight="1" x14ac:dyDescent="0.3">
      <c r="A10" s="342"/>
      <c r="B10" s="343"/>
      <c r="C10" s="343"/>
      <c r="D10" s="344"/>
      <c r="E10" s="351"/>
      <c r="F10" s="352"/>
      <c r="G10" s="353"/>
      <c r="H10" s="23"/>
      <c r="I10" s="131"/>
      <c r="J10" s="132"/>
      <c r="K10" s="132"/>
      <c r="L10" s="132"/>
      <c r="M10" s="132"/>
      <c r="N10" s="132"/>
      <c r="O10" s="132"/>
    </row>
    <row r="11" spans="1:16" ht="15" customHeight="1" x14ac:dyDescent="0.2">
      <c r="A11" s="370" t="s">
        <v>2</v>
      </c>
      <c r="B11" s="371"/>
      <c r="C11" s="371"/>
      <c r="D11" s="372"/>
      <c r="E11" s="357"/>
      <c r="F11" s="358"/>
      <c r="G11" s="359"/>
      <c r="H11" s="23"/>
      <c r="I11" s="133"/>
      <c r="J11" s="134"/>
      <c r="K11" s="134"/>
      <c r="L11" s="134"/>
      <c r="M11" s="134"/>
      <c r="N11" s="134"/>
      <c r="O11" s="132"/>
    </row>
    <row r="12" spans="1:16" ht="15" customHeight="1" x14ac:dyDescent="0.2">
      <c r="A12" s="342"/>
      <c r="B12" s="343"/>
      <c r="C12" s="343"/>
      <c r="D12" s="344"/>
      <c r="E12" s="351"/>
      <c r="F12" s="352"/>
      <c r="G12" s="353"/>
      <c r="H12" s="23"/>
      <c r="I12" s="140" t="s">
        <v>212</v>
      </c>
      <c r="J12" s="176"/>
      <c r="K12" s="132"/>
      <c r="L12" s="132"/>
      <c r="M12" s="132"/>
      <c r="N12" s="132"/>
      <c r="O12" s="132"/>
    </row>
    <row r="13" spans="1:16" ht="15" customHeight="1" x14ac:dyDescent="0.2">
      <c r="A13" s="370" t="s">
        <v>213</v>
      </c>
      <c r="B13" s="371"/>
      <c r="C13" s="371"/>
      <c r="D13" s="372"/>
      <c r="E13" s="357"/>
      <c r="F13" s="358"/>
      <c r="G13" s="359"/>
      <c r="H13" s="23"/>
      <c r="I13" s="131"/>
      <c r="J13" s="132"/>
      <c r="K13" s="132"/>
      <c r="L13" s="132"/>
      <c r="M13" s="132"/>
      <c r="N13" s="132"/>
      <c r="O13" s="132"/>
    </row>
    <row r="14" spans="1:16" ht="15" customHeight="1" thickBot="1" x14ac:dyDescent="0.25">
      <c r="A14" s="373"/>
      <c r="B14" s="374"/>
      <c r="C14" s="374"/>
      <c r="D14" s="375"/>
      <c r="E14" s="360"/>
      <c r="F14" s="361"/>
      <c r="G14" s="362"/>
      <c r="H14" s="23"/>
      <c r="I14" s="135"/>
      <c r="J14" s="136"/>
      <c r="K14" s="136"/>
      <c r="L14" s="136"/>
      <c r="M14" s="136"/>
      <c r="N14" s="136"/>
      <c r="O14" s="132"/>
    </row>
    <row r="15" spans="1:16" ht="13.9" customHeight="1" thickBot="1" x14ac:dyDescent="0.4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"/>
    </row>
    <row r="16" spans="1:16" ht="13.9" customHeight="1" x14ac:dyDescent="0.2">
      <c r="A16" s="223" t="s">
        <v>214</v>
      </c>
      <c r="B16" s="320" t="s">
        <v>215</v>
      </c>
      <c r="C16" s="221" t="s">
        <v>180</v>
      </c>
      <c r="D16" s="363" t="s">
        <v>182</v>
      </c>
      <c r="E16" s="225" t="s">
        <v>216</v>
      </c>
      <c r="F16" s="226"/>
      <c r="G16" s="227"/>
      <c r="H16" s="366" t="s">
        <v>217</v>
      </c>
      <c r="I16" s="367"/>
      <c r="J16" s="321" t="s">
        <v>199</v>
      </c>
      <c r="K16" s="354" t="s">
        <v>177</v>
      </c>
      <c r="L16" s="74"/>
      <c r="M16" s="74"/>
      <c r="N16" s="74"/>
      <c r="O16" s="74"/>
      <c r="P16" s="77"/>
    </row>
    <row r="17" spans="1:20" ht="13.9" customHeight="1" x14ac:dyDescent="0.2">
      <c r="A17" s="224"/>
      <c r="B17" s="217"/>
      <c r="C17" s="222"/>
      <c r="D17" s="364"/>
      <c r="E17" s="228"/>
      <c r="F17" s="229"/>
      <c r="G17" s="230"/>
      <c r="H17" s="368"/>
      <c r="I17" s="369"/>
      <c r="J17" s="376"/>
      <c r="K17" s="355"/>
      <c r="L17" s="74"/>
      <c r="M17" s="74"/>
      <c r="N17" s="74"/>
      <c r="O17" s="74"/>
      <c r="P17" s="77"/>
    </row>
    <row r="18" spans="1:20" s="21" customFormat="1" ht="36.75" customHeight="1" x14ac:dyDescent="0.2">
      <c r="A18" s="224"/>
      <c r="B18" s="218"/>
      <c r="C18" s="222"/>
      <c r="D18" s="365"/>
      <c r="E18" s="184" t="s">
        <v>218</v>
      </c>
      <c r="F18" s="184" t="s">
        <v>219</v>
      </c>
      <c r="G18" s="184" t="s">
        <v>220</v>
      </c>
      <c r="H18" s="186" t="s">
        <v>5</v>
      </c>
      <c r="I18" s="187" t="s">
        <v>221</v>
      </c>
      <c r="J18" s="233"/>
      <c r="K18" s="356"/>
      <c r="L18" s="74"/>
      <c r="M18" s="74"/>
      <c r="N18" s="74"/>
      <c r="O18" s="74"/>
      <c r="P18" s="77"/>
    </row>
    <row r="19" spans="1:20" ht="15" customHeight="1" x14ac:dyDescent="0.2">
      <c r="A19" s="52">
        <v>1</v>
      </c>
      <c r="B19" s="41">
        <v>2</v>
      </c>
      <c r="C19" s="41">
        <v>3</v>
      </c>
      <c r="D19" s="41">
        <v>4</v>
      </c>
      <c r="E19" s="41">
        <v>5</v>
      </c>
      <c r="F19" s="41">
        <v>6</v>
      </c>
      <c r="G19" s="41">
        <v>7</v>
      </c>
      <c r="H19" s="123">
        <v>8</v>
      </c>
      <c r="I19" s="124">
        <v>9</v>
      </c>
      <c r="J19" s="124">
        <v>10</v>
      </c>
      <c r="K19" s="53">
        <v>11</v>
      </c>
      <c r="L19" s="27"/>
      <c r="M19" s="27"/>
      <c r="N19" s="27"/>
      <c r="O19" s="27"/>
      <c r="P19" s="77"/>
      <c r="Q19" s="20"/>
    </row>
    <row r="20" spans="1:20" ht="21" customHeight="1" x14ac:dyDescent="0.2">
      <c r="A20" s="144"/>
      <c r="B20" s="145"/>
      <c r="C20" s="94" t="str">
        <f>IF(B$20&gt;=1,"PUR OST N"," ")</f>
        <v xml:space="preserve"> </v>
      </c>
      <c r="D20" s="146"/>
      <c r="E20" s="153"/>
      <c r="F20" s="40"/>
      <c r="G20" s="40"/>
      <c r="H20" s="149"/>
      <c r="I20" s="149"/>
      <c r="J20" s="149"/>
      <c r="K20" s="155"/>
      <c r="L20" s="79"/>
      <c r="M20" s="79"/>
      <c r="N20" s="79"/>
      <c r="O20" s="79"/>
      <c r="P20" s="77"/>
      <c r="Q20" s="23"/>
      <c r="R20" s="23"/>
      <c r="S20" s="23"/>
      <c r="T20" s="23"/>
    </row>
    <row r="21" spans="1:20" ht="21" customHeight="1" x14ac:dyDescent="0.2">
      <c r="A21" s="144"/>
      <c r="B21" s="145"/>
      <c r="C21" s="94" t="str">
        <f>IF(B$21&gt;=1,"PUR OST N"," ")</f>
        <v xml:space="preserve"> </v>
      </c>
      <c r="D21" s="146"/>
      <c r="E21" s="153"/>
      <c r="F21" s="40"/>
      <c r="G21" s="40"/>
      <c r="H21" s="149"/>
      <c r="I21" s="149"/>
      <c r="J21" s="149"/>
      <c r="K21" s="155"/>
      <c r="L21" s="79"/>
      <c r="M21" s="79"/>
      <c r="N21" s="79"/>
      <c r="O21" s="79"/>
      <c r="P21" s="77"/>
      <c r="Q21" s="23"/>
      <c r="R21" s="23"/>
      <c r="S21" s="23"/>
      <c r="T21" s="23"/>
    </row>
    <row r="22" spans="1:20" ht="21" customHeight="1" x14ac:dyDescent="0.2">
      <c r="A22" s="147"/>
      <c r="B22" s="148"/>
      <c r="C22" s="94" t="str">
        <f>IF(B$22&gt;=1,"PUR OST N"," ")</f>
        <v xml:space="preserve"> </v>
      </c>
      <c r="D22" s="149"/>
      <c r="E22" s="153"/>
      <c r="F22" s="40"/>
      <c r="G22" s="40"/>
      <c r="H22" s="149"/>
      <c r="I22" s="149"/>
      <c r="J22" s="149"/>
      <c r="K22" s="155"/>
      <c r="L22" s="79"/>
      <c r="M22" s="79"/>
      <c r="N22" s="79"/>
      <c r="O22" s="79"/>
      <c r="P22" s="77"/>
      <c r="Q22" s="23"/>
      <c r="R22" s="23"/>
      <c r="S22" s="23"/>
      <c r="T22" s="23"/>
    </row>
    <row r="23" spans="1:20" ht="21" customHeight="1" x14ac:dyDescent="0.2">
      <c r="A23" s="147"/>
      <c r="B23" s="148"/>
      <c r="C23" s="94" t="str">
        <f>IF(B$23&gt;=1,"PUR OST N"," ")</f>
        <v xml:space="preserve"> </v>
      </c>
      <c r="D23" s="149"/>
      <c r="E23" s="153"/>
      <c r="F23" s="40"/>
      <c r="G23" s="40"/>
      <c r="H23" s="149"/>
      <c r="I23" s="149"/>
      <c r="J23" s="149"/>
      <c r="K23" s="155"/>
      <c r="L23" s="79"/>
      <c r="M23" s="79"/>
      <c r="N23" s="79"/>
      <c r="O23" s="79"/>
      <c r="P23" s="77"/>
      <c r="Q23" s="23"/>
      <c r="R23" s="23"/>
      <c r="S23" s="23"/>
      <c r="T23" s="23"/>
    </row>
    <row r="24" spans="1:20" ht="21" customHeight="1" x14ac:dyDescent="0.2">
      <c r="A24" s="147"/>
      <c r="B24" s="148"/>
      <c r="C24" s="94" t="str">
        <f>IF(B$24&gt;=1,"PUR OST N"," ")</f>
        <v xml:space="preserve"> </v>
      </c>
      <c r="D24" s="149"/>
      <c r="E24" s="153"/>
      <c r="F24" s="40"/>
      <c r="G24" s="40"/>
      <c r="H24" s="149"/>
      <c r="I24" s="149"/>
      <c r="J24" s="149"/>
      <c r="K24" s="155"/>
      <c r="L24" s="79"/>
      <c r="M24" s="79"/>
      <c r="N24" s="79"/>
      <c r="O24" s="79"/>
      <c r="P24" s="77"/>
      <c r="Q24" s="23"/>
      <c r="R24" s="23"/>
      <c r="S24" s="23"/>
      <c r="T24" s="23"/>
    </row>
    <row r="25" spans="1:20" ht="21" customHeight="1" x14ac:dyDescent="0.2">
      <c r="A25" s="147"/>
      <c r="B25" s="148"/>
      <c r="C25" s="94" t="str">
        <f>IF(B$25&gt;=1,"PUR OST N"," ")</f>
        <v xml:space="preserve"> </v>
      </c>
      <c r="D25" s="149"/>
      <c r="E25" s="153"/>
      <c r="F25" s="40"/>
      <c r="G25" s="40"/>
      <c r="H25" s="149"/>
      <c r="I25" s="149"/>
      <c r="J25" s="149"/>
      <c r="K25" s="155"/>
      <c r="L25" s="79"/>
      <c r="M25" s="79"/>
      <c r="N25" s="79"/>
      <c r="O25" s="79"/>
      <c r="P25" s="77"/>
      <c r="Q25" s="23"/>
      <c r="R25" s="23"/>
      <c r="S25" s="23"/>
      <c r="T25" s="23"/>
    </row>
    <row r="26" spans="1:20" ht="21" customHeight="1" x14ac:dyDescent="0.2">
      <c r="A26" s="147"/>
      <c r="B26" s="148"/>
      <c r="C26" s="94" t="str">
        <f>IF(B$26&gt;=1,"PUR OST N"," ")</f>
        <v xml:space="preserve"> </v>
      </c>
      <c r="D26" s="149"/>
      <c r="E26" s="153"/>
      <c r="F26" s="40"/>
      <c r="G26" s="40"/>
      <c r="H26" s="149"/>
      <c r="I26" s="149"/>
      <c r="J26" s="149"/>
      <c r="K26" s="155"/>
      <c r="L26" s="79"/>
      <c r="M26" s="79"/>
      <c r="N26" s="79"/>
      <c r="O26" s="79"/>
      <c r="P26" s="77"/>
      <c r="Q26" s="23"/>
      <c r="R26" s="23"/>
      <c r="S26" s="23"/>
      <c r="T26" s="23"/>
    </row>
    <row r="27" spans="1:20" ht="21" customHeight="1" x14ac:dyDescent="0.2">
      <c r="A27" s="147"/>
      <c r="B27" s="148"/>
      <c r="C27" s="94" t="str">
        <f>IF(B$27&gt;=1,"PUR OST N"," ")</f>
        <v xml:space="preserve"> </v>
      </c>
      <c r="D27" s="149"/>
      <c r="E27" s="153"/>
      <c r="F27" s="40"/>
      <c r="G27" s="40"/>
      <c r="H27" s="149"/>
      <c r="I27" s="149"/>
      <c r="J27" s="149"/>
      <c r="K27" s="155"/>
      <c r="L27" s="79"/>
      <c r="M27" s="79"/>
      <c r="N27" s="79"/>
      <c r="O27" s="79"/>
      <c r="P27" s="77"/>
      <c r="Q27" s="23"/>
      <c r="R27" s="23"/>
      <c r="S27" s="23"/>
      <c r="T27" s="23"/>
    </row>
    <row r="28" spans="1:20" ht="21" customHeight="1" x14ac:dyDescent="0.2">
      <c r="A28" s="147"/>
      <c r="B28" s="148"/>
      <c r="C28" s="94" t="str">
        <f>IF(B$28&gt;=1,"PUR OST N"," ")</f>
        <v xml:space="preserve"> </v>
      </c>
      <c r="D28" s="149"/>
      <c r="E28" s="153"/>
      <c r="F28" s="40"/>
      <c r="G28" s="40"/>
      <c r="H28" s="149"/>
      <c r="I28" s="149"/>
      <c r="J28" s="149"/>
      <c r="K28" s="155"/>
      <c r="L28" s="79"/>
      <c r="M28" s="79"/>
      <c r="N28" s="79"/>
      <c r="O28" s="79"/>
      <c r="P28" s="77"/>
      <c r="Q28" s="23"/>
      <c r="R28" s="23"/>
      <c r="S28" s="23"/>
      <c r="T28" s="23"/>
    </row>
    <row r="29" spans="1:20" ht="21" customHeight="1" x14ac:dyDescent="0.2">
      <c r="A29" s="147"/>
      <c r="B29" s="148"/>
      <c r="C29" s="94" t="str">
        <f>IF(B$29&gt;=1,"PUR OST N"," ")</f>
        <v xml:space="preserve"> </v>
      </c>
      <c r="D29" s="149"/>
      <c r="E29" s="153"/>
      <c r="F29" s="40"/>
      <c r="G29" s="40"/>
      <c r="H29" s="149"/>
      <c r="I29" s="149"/>
      <c r="J29" s="149"/>
      <c r="K29" s="155"/>
      <c r="L29" s="79"/>
      <c r="M29" s="79"/>
      <c r="N29" s="79"/>
      <c r="O29" s="79"/>
      <c r="P29" s="77"/>
      <c r="Q29" s="23"/>
      <c r="R29" s="23"/>
      <c r="S29" s="23"/>
      <c r="T29" s="23"/>
    </row>
    <row r="30" spans="1:20" ht="21" customHeight="1" thickBot="1" x14ac:dyDescent="0.25">
      <c r="A30" s="150"/>
      <c r="B30" s="151"/>
      <c r="C30" s="94" t="str">
        <f>IF(B$30&gt;=1,"PUR OST N"," ")</f>
        <v xml:space="preserve"> </v>
      </c>
      <c r="D30" s="152"/>
      <c r="E30" s="154"/>
      <c r="F30" s="68"/>
      <c r="G30" s="68"/>
      <c r="H30" s="152"/>
      <c r="I30" s="152"/>
      <c r="J30" s="152"/>
      <c r="K30" s="156"/>
      <c r="L30" s="79"/>
      <c r="M30" s="79"/>
      <c r="N30" s="79"/>
      <c r="O30" s="79"/>
      <c r="P30" s="77"/>
      <c r="Q30" s="23"/>
      <c r="R30" s="23"/>
      <c r="S30" s="23"/>
      <c r="T30" s="23"/>
    </row>
    <row r="31" spans="1:20" ht="15" customHeight="1" x14ac:dyDescent="0.2">
      <c r="A31" s="59" t="s">
        <v>222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80"/>
      <c r="M31" s="80"/>
      <c r="N31" s="80"/>
      <c r="O31" s="80"/>
      <c r="P31" s="76"/>
    </row>
    <row r="32" spans="1:20" ht="15" customHeight="1" x14ac:dyDescent="0.2">
      <c r="A32" s="185"/>
      <c r="B32" s="62"/>
      <c r="C32" s="62"/>
      <c r="D32" s="62"/>
      <c r="E32" s="62"/>
      <c r="F32" s="62"/>
      <c r="G32" s="62"/>
      <c r="H32" s="62"/>
      <c r="I32" s="62"/>
      <c r="J32" s="62"/>
      <c r="K32" s="63"/>
      <c r="L32" s="29"/>
      <c r="M32" s="29"/>
      <c r="N32" s="29"/>
      <c r="O32" s="29"/>
      <c r="P32" s="8"/>
    </row>
    <row r="33" spans="1:17" ht="15" customHeight="1" thickBot="1" x14ac:dyDescent="0.25">
      <c r="A33" s="183"/>
      <c r="B33" s="64"/>
      <c r="C33" s="64"/>
      <c r="D33" s="64"/>
      <c r="E33" s="64"/>
      <c r="F33" s="64"/>
      <c r="G33" s="64"/>
      <c r="H33" s="64"/>
      <c r="I33" s="64"/>
      <c r="J33" s="64"/>
      <c r="K33" s="65"/>
      <c r="L33" s="29"/>
      <c r="M33" s="29"/>
      <c r="N33" s="29"/>
      <c r="O33" s="29"/>
      <c r="P33" s="8"/>
    </row>
    <row r="34" spans="1:17" ht="13.15" customHeight="1" x14ac:dyDescent="0.2">
      <c r="A34" s="45"/>
      <c r="B34" s="45"/>
      <c r="C34" s="45"/>
      <c r="D34" s="8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7" ht="13.9" customHeight="1" x14ac:dyDescent="0.35">
      <c r="A35" s="78" t="s">
        <v>223</v>
      </c>
      <c r="B35" s="74"/>
      <c r="C35" s="74"/>
      <c r="D35" s="74"/>
      <c r="E35" s="74"/>
      <c r="F35" s="23"/>
      <c r="G35" s="23"/>
      <c r="H35" s="23"/>
      <c r="I35" s="23"/>
      <c r="J35" s="23"/>
      <c r="K35" s="23"/>
      <c r="L35" s="24"/>
      <c r="M35" s="24"/>
      <c r="N35" s="24"/>
      <c r="O35" s="24"/>
      <c r="P35" s="19"/>
    </row>
    <row r="36" spans="1:17" s="75" customFormat="1" ht="13.5" customHeight="1" x14ac:dyDescent="0.35">
      <c r="A36" s="82" t="s">
        <v>224</v>
      </c>
      <c r="B36" s="74"/>
      <c r="C36" s="74"/>
      <c r="D36" s="74"/>
      <c r="E36" s="74"/>
      <c r="F36" s="71"/>
      <c r="G36" s="71"/>
      <c r="H36" s="71"/>
      <c r="I36" s="71"/>
      <c r="J36" s="71"/>
      <c r="K36" s="71"/>
      <c r="L36" s="72"/>
      <c r="M36" s="72"/>
      <c r="N36" s="72"/>
      <c r="O36" s="72"/>
      <c r="P36" s="73"/>
    </row>
    <row r="37" spans="1:17" s="8" customFormat="1" ht="13.5" customHeight="1" x14ac:dyDescent="0.2">
      <c r="A37" s="55"/>
      <c r="B37" s="55"/>
      <c r="C37" s="55"/>
      <c r="E37" s="23"/>
      <c r="F37" s="23"/>
      <c r="G37" s="23"/>
      <c r="H37" s="23"/>
      <c r="I37" s="23"/>
      <c r="J37" s="23"/>
      <c r="K37" s="23"/>
      <c r="L37" s="24"/>
      <c r="M37" s="24"/>
      <c r="N37" s="24"/>
      <c r="O37" s="24"/>
      <c r="P37" s="25"/>
    </row>
    <row r="38" spans="1:17" s="8" customFormat="1" ht="13.15" customHeight="1" x14ac:dyDescent="0.2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4"/>
      <c r="M38" s="24"/>
      <c r="N38" s="24"/>
      <c r="O38" s="24"/>
      <c r="P38" s="25"/>
    </row>
    <row r="39" spans="1:17" s="8" customFormat="1" ht="13.5" customHeight="1" x14ac:dyDescent="0.2">
      <c r="A39" s="141"/>
      <c r="B39" s="141"/>
      <c r="C39" s="141"/>
      <c r="D39" s="9"/>
      <c r="E39" s="142"/>
      <c r="F39" s="142"/>
      <c r="G39" s="142"/>
      <c r="H39" s="142"/>
      <c r="I39" s="142"/>
      <c r="J39" s="142"/>
      <c r="K39" s="142"/>
      <c r="L39" s="143"/>
      <c r="M39" s="143"/>
      <c r="N39" s="143"/>
      <c r="O39" s="24"/>
      <c r="P39" s="25"/>
    </row>
    <row r="40" spans="1:17" s="8" customFormat="1" ht="13.5" customHeight="1" x14ac:dyDescent="0.2">
      <c r="A40" s="194" t="s">
        <v>225</v>
      </c>
      <c r="B40" s="56"/>
      <c r="C40" s="56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4"/>
      <c r="P40" s="25"/>
    </row>
    <row r="41" spans="1:17" s="29" customFormat="1" ht="13.5" customHeight="1" x14ac:dyDescent="0.2">
      <c r="A41" s="35" t="s">
        <v>353</v>
      </c>
      <c r="B41" s="27"/>
      <c r="C41" s="27"/>
      <c r="O41" s="43"/>
      <c r="P41" s="28"/>
    </row>
    <row r="42" spans="1:17" s="8" customFormat="1" ht="12.75" customHeight="1" x14ac:dyDescent="0.2">
      <c r="A42" s="57"/>
      <c r="B42" s="57"/>
      <c r="C42" s="57"/>
      <c r="E42" s="23"/>
      <c r="F42" s="23"/>
      <c r="G42" s="23"/>
      <c r="H42" s="23"/>
      <c r="I42" s="23"/>
      <c r="J42" s="23"/>
      <c r="K42" s="23"/>
      <c r="L42" s="24"/>
      <c r="M42" s="24"/>
      <c r="N42" s="24"/>
      <c r="O42" s="24"/>
      <c r="P42" s="25"/>
    </row>
    <row r="43" spans="1:17" x14ac:dyDescent="0.2">
      <c r="A43" s="58"/>
      <c r="B43" s="58"/>
      <c r="C43" s="58"/>
      <c r="Q43" s="26"/>
    </row>
    <row r="49" spans="2:3" x14ac:dyDescent="0.2">
      <c r="B49" s="55"/>
      <c r="C49" s="55"/>
    </row>
    <row r="50" spans="2:3" x14ac:dyDescent="0.2">
      <c r="B50" s="35"/>
      <c r="C50" s="35"/>
    </row>
  </sheetData>
  <sheetProtection algorithmName="SHA-512" hashValue="Zn0cercPYraEbnXT/EG8O5o0TOr4AdZMp79jHnk34VrjOrC+/Gf0PLzDM/qr8Rjkt+ykkkhu3FkqYSpxKVwuwQ==" saltValue="/cWF6nCNDWgoi7AINfvb3Q==" spinCount="100000" sheet="1" objects="1" scenarios="1"/>
  <mergeCells count="17">
    <mergeCell ref="J16:J18"/>
    <mergeCell ref="A7:D8"/>
    <mergeCell ref="A6:G6"/>
    <mergeCell ref="E7:G8"/>
    <mergeCell ref="K16:K18"/>
    <mergeCell ref="E13:G14"/>
    <mergeCell ref="E11:G12"/>
    <mergeCell ref="E9:G10"/>
    <mergeCell ref="A16:A18"/>
    <mergeCell ref="B16:B18"/>
    <mergeCell ref="D16:D18"/>
    <mergeCell ref="E16:G17"/>
    <mergeCell ref="H16:I17"/>
    <mergeCell ref="C16:C18"/>
    <mergeCell ref="A9:D10"/>
    <mergeCell ref="A11:D12"/>
    <mergeCell ref="A13:D14"/>
  </mergeCells>
  <dataValidations count="4">
    <dataValidation type="list" allowBlank="1" showInputMessage="1" showErrorMessage="1" sqref="D20:D30" xr:uid="{00000000-0002-0000-0300-000000000000}">
      <formula1>Typ</formula1>
    </dataValidation>
    <dataValidation type="list" allowBlank="1" showInputMessage="1" showErrorMessage="1" sqref="H20:H30" xr:uid="{00000000-0002-0000-0300-000001000000}">
      <formula1>Mont.konzola1</formula1>
    </dataValidation>
    <dataValidation type="list" allowBlank="1" showInputMessage="1" showErrorMessage="1" sqref="I20:I30" xr:uid="{00000000-0002-0000-0300-000002000000}">
      <formula1>IF(H20="0",DrzakON,DrzakO)</formula1>
    </dataValidation>
    <dataValidation type="list" allowBlank="1" showInputMessage="1" showErrorMessage="1" sqref="J20:J30" xr:uid="{00000000-0002-0000-0300-000003000000}">
      <formula1>IF(H20="0",PodlMonN,PodlMon)</formula1>
    </dataValidation>
  </dataValidations>
  <hyperlinks>
    <hyperlink ref="N2" r:id="rId1" xr:uid="{00000000-0004-0000-03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82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showGridLines="0" view="pageBreakPreview" zoomScaleNormal="100" zoomScaleSheetLayoutView="100" workbookViewId="0">
      <selection activeCell="K54" sqref="K54"/>
    </sheetView>
  </sheetViews>
  <sheetFormatPr defaultRowHeight="12.75" x14ac:dyDescent="0.2"/>
  <cols>
    <col min="1" max="1" width="21.28515625" customWidth="1"/>
    <col min="2" max="2" width="40.28515625" customWidth="1"/>
    <col min="3" max="3" width="58.28515625" customWidth="1"/>
    <col min="5" max="6" width="22.7109375" customWidth="1"/>
  </cols>
  <sheetData>
    <row r="1" spans="1:3" ht="26.25" x14ac:dyDescent="0.4">
      <c r="A1" s="188" t="s">
        <v>175</v>
      </c>
      <c r="B1" s="37"/>
      <c r="C1" s="37"/>
    </row>
    <row r="2" spans="1:3" x14ac:dyDescent="0.2">
      <c r="A2" s="107"/>
      <c r="B2" s="37"/>
      <c r="C2" s="37"/>
    </row>
    <row r="3" spans="1:3" x14ac:dyDescent="0.2">
      <c r="A3" s="108" t="s">
        <v>176</v>
      </c>
      <c r="B3" s="189" t="s">
        <v>177</v>
      </c>
      <c r="C3" s="190"/>
    </row>
    <row r="4" spans="1:3" ht="12.75" customHeight="1" x14ac:dyDescent="0.2">
      <c r="A4" s="293"/>
      <c r="B4" s="296" t="s">
        <v>178</v>
      </c>
      <c r="C4" s="297"/>
    </row>
    <row r="5" spans="1:3" x14ac:dyDescent="0.2">
      <c r="A5" s="294"/>
      <c r="B5" s="298"/>
      <c r="C5" s="299"/>
    </row>
    <row r="6" spans="1:3" x14ac:dyDescent="0.2">
      <c r="A6" s="294"/>
      <c r="B6" s="298"/>
      <c r="C6" s="299"/>
    </row>
    <row r="7" spans="1:3" x14ac:dyDescent="0.2">
      <c r="A7" s="294"/>
      <c r="B7" s="300" t="s">
        <v>179</v>
      </c>
      <c r="C7" s="301"/>
    </row>
    <row r="8" spans="1:3" x14ac:dyDescent="0.2">
      <c r="A8" s="295"/>
      <c r="B8" s="302"/>
      <c r="C8" s="303"/>
    </row>
    <row r="9" spans="1:3" x14ac:dyDescent="0.2">
      <c r="A9" s="37"/>
      <c r="B9" s="37"/>
      <c r="C9" s="37"/>
    </row>
    <row r="10" spans="1:3" x14ac:dyDescent="0.2">
      <c r="A10" s="32" t="s">
        <v>180</v>
      </c>
      <c r="B10" s="37"/>
      <c r="C10" s="37"/>
    </row>
    <row r="11" spans="1:3" x14ac:dyDescent="0.2">
      <c r="A11" s="108" t="s">
        <v>176</v>
      </c>
      <c r="B11" s="108" t="s">
        <v>181</v>
      </c>
      <c r="C11" s="109" t="s">
        <v>177</v>
      </c>
    </row>
    <row r="12" spans="1:3" x14ac:dyDescent="0.2">
      <c r="A12" s="70" t="s">
        <v>78</v>
      </c>
      <c r="B12" s="34" t="s">
        <v>357</v>
      </c>
      <c r="C12" s="34"/>
    </row>
    <row r="14" spans="1:3" x14ac:dyDescent="0.2">
      <c r="A14" s="32" t="s">
        <v>182</v>
      </c>
      <c r="B14" s="37"/>
      <c r="C14" s="37"/>
    </row>
    <row r="15" spans="1:3" x14ac:dyDescent="0.2">
      <c r="A15" s="108" t="s">
        <v>176</v>
      </c>
      <c r="B15" s="108" t="s">
        <v>181</v>
      </c>
      <c r="C15" s="109" t="s">
        <v>177</v>
      </c>
    </row>
    <row r="16" spans="1:3" x14ac:dyDescent="0.2">
      <c r="A16" s="70" t="s">
        <v>141</v>
      </c>
      <c r="B16" s="34" t="s">
        <v>183</v>
      </c>
      <c r="C16" s="34"/>
    </row>
    <row r="17" spans="1:6" x14ac:dyDescent="0.2">
      <c r="A17" s="70" t="s">
        <v>142</v>
      </c>
      <c r="B17" s="34" t="s">
        <v>184</v>
      </c>
      <c r="C17" s="34"/>
    </row>
    <row r="18" spans="1:6" x14ac:dyDescent="0.2">
      <c r="A18" s="70" t="s">
        <v>143</v>
      </c>
      <c r="B18" s="34" t="s">
        <v>185</v>
      </c>
      <c r="C18" s="34"/>
    </row>
    <row r="19" spans="1:6" x14ac:dyDescent="0.2">
      <c r="A19" s="70" t="s">
        <v>67</v>
      </c>
      <c r="B19" s="34" t="s">
        <v>186</v>
      </c>
      <c r="C19" s="34"/>
    </row>
    <row r="20" spans="1:6" x14ac:dyDescent="0.2">
      <c r="A20" s="70" t="s">
        <v>68</v>
      </c>
      <c r="B20" s="34" t="s">
        <v>187</v>
      </c>
      <c r="C20" s="34"/>
    </row>
    <row r="21" spans="1:6" x14ac:dyDescent="0.2">
      <c r="A21" s="70" t="s">
        <v>55</v>
      </c>
      <c r="B21" s="34" t="s">
        <v>188</v>
      </c>
      <c r="C21" s="34"/>
    </row>
    <row r="22" spans="1:6" x14ac:dyDescent="0.2">
      <c r="A22" s="70" t="s">
        <v>130</v>
      </c>
      <c r="B22" s="34" t="s">
        <v>189</v>
      </c>
      <c r="C22" s="34"/>
    </row>
    <row r="23" spans="1:6" x14ac:dyDescent="0.2">
      <c r="A23" s="70" t="s">
        <v>131</v>
      </c>
      <c r="B23" s="34" t="s">
        <v>190</v>
      </c>
      <c r="C23" s="34"/>
    </row>
    <row r="24" spans="1:6" x14ac:dyDescent="0.2">
      <c r="A24" s="70" t="s">
        <v>132</v>
      </c>
      <c r="B24" s="34" t="s">
        <v>191</v>
      </c>
      <c r="C24" s="34"/>
    </row>
    <row r="26" spans="1:6" x14ac:dyDescent="0.2">
      <c r="A26" s="32" t="s">
        <v>192</v>
      </c>
      <c r="B26" s="37"/>
      <c r="C26" s="37"/>
      <c r="E26" s="304" t="s">
        <v>355</v>
      </c>
      <c r="F26" s="305"/>
    </row>
    <row r="27" spans="1:6" x14ac:dyDescent="0.2">
      <c r="A27" s="109" t="s">
        <v>176</v>
      </c>
      <c r="B27" s="109" t="s">
        <v>181</v>
      </c>
      <c r="C27" s="109" t="s">
        <v>193</v>
      </c>
      <c r="E27" s="200" t="s">
        <v>358</v>
      </c>
      <c r="F27" s="200" t="s">
        <v>356</v>
      </c>
    </row>
    <row r="28" spans="1:6" x14ac:dyDescent="0.2">
      <c r="A28" s="191">
        <v>120</v>
      </c>
      <c r="B28" s="192" t="s">
        <v>194</v>
      </c>
      <c r="C28" s="104" t="s">
        <v>195</v>
      </c>
      <c r="E28" s="33">
        <v>1799</v>
      </c>
      <c r="F28" s="33">
        <v>2</v>
      </c>
    </row>
    <row r="29" spans="1:6" x14ac:dyDescent="0.2">
      <c r="A29" s="193">
        <v>220</v>
      </c>
      <c r="B29" s="192" t="s">
        <v>196</v>
      </c>
      <c r="C29" s="104" t="s">
        <v>197</v>
      </c>
      <c r="E29" s="33">
        <v>2799</v>
      </c>
      <c r="F29" s="33">
        <v>3</v>
      </c>
    </row>
    <row r="30" spans="1:6" x14ac:dyDescent="0.2">
      <c r="A30" s="102">
        <v>0</v>
      </c>
      <c r="B30" s="104" t="s">
        <v>198</v>
      </c>
      <c r="C30" s="104"/>
      <c r="E30" s="33">
        <v>4000</v>
      </c>
      <c r="F30" s="33">
        <v>4</v>
      </c>
    </row>
    <row r="31" spans="1:6" x14ac:dyDescent="0.2">
      <c r="E31" s="33">
        <v>5000</v>
      </c>
      <c r="F31" s="33">
        <v>5</v>
      </c>
    </row>
    <row r="32" spans="1:6" x14ac:dyDescent="0.2">
      <c r="A32" s="32" t="s">
        <v>199</v>
      </c>
      <c r="B32" s="37"/>
      <c r="C32" s="37"/>
      <c r="E32" s="44"/>
      <c r="F32" s="44"/>
    </row>
    <row r="33" spans="1:10" x14ac:dyDescent="0.2">
      <c r="A33" s="109" t="s">
        <v>176</v>
      </c>
      <c r="B33" s="109" t="s">
        <v>181</v>
      </c>
      <c r="C33" s="109" t="s">
        <v>193</v>
      </c>
      <c r="E33" s="44"/>
      <c r="F33" s="44"/>
    </row>
    <row r="34" spans="1:10" x14ac:dyDescent="0.2">
      <c r="A34" s="100" t="s">
        <v>133</v>
      </c>
      <c r="B34" s="101" t="s">
        <v>200</v>
      </c>
      <c r="C34" s="104"/>
      <c r="E34" s="44"/>
      <c r="F34" s="44"/>
    </row>
    <row r="35" spans="1:10" x14ac:dyDescent="0.2">
      <c r="A35" s="100" t="s">
        <v>134</v>
      </c>
      <c r="B35" s="104" t="s">
        <v>201</v>
      </c>
      <c r="C35" s="104"/>
    </row>
    <row r="36" spans="1:10" x14ac:dyDescent="0.2">
      <c r="A36" s="37"/>
      <c r="B36" s="37"/>
      <c r="C36" s="37"/>
      <c r="E36" s="1"/>
      <c r="F36" s="1"/>
      <c r="G36" s="1"/>
      <c r="I36" s="1"/>
      <c r="J36" s="1"/>
    </row>
    <row r="37" spans="1:10" x14ac:dyDescent="0.2">
      <c r="A37" s="1"/>
      <c r="B37" s="37" t="s">
        <v>202</v>
      </c>
      <c r="C37" s="37" t="s">
        <v>203</v>
      </c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</row>
    <row r="76" spans="1:1" x14ac:dyDescent="0.2">
      <c r="A76" s="35" t="s">
        <v>353</v>
      </c>
    </row>
  </sheetData>
  <sheetProtection algorithmName="SHA-512" hashValue="M1uqwbNi7MAcpUUZMxjsh+rhsNm8gDwvr0JUcnaptddWCauzzHO2BbPOGTiPPm77Kkpuc2IKi9zr+MO2OZIrpQ==" saltValue="tvQp7USYAVVhnpiJnFVTrA==" spinCount="100000" sheet="1" objects="1" scenarios="1"/>
  <mergeCells count="4">
    <mergeCell ref="A4:A8"/>
    <mergeCell ref="B4:C6"/>
    <mergeCell ref="B7:C8"/>
    <mergeCell ref="E26:F2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1"/>
  <sheetViews>
    <sheetView workbookViewId="0">
      <selection activeCell="B1" sqref="B1"/>
    </sheetView>
  </sheetViews>
  <sheetFormatPr defaultRowHeight="12.75" x14ac:dyDescent="0.2"/>
  <cols>
    <col min="2" max="2" width="9.140625" style="121"/>
    <col min="3" max="3" width="12.7109375" style="121" bestFit="1" customWidth="1"/>
    <col min="4" max="4" width="9.140625" style="121"/>
  </cols>
  <sheetData>
    <row r="1" spans="2:7" x14ac:dyDescent="0.2">
      <c r="B1" s="30" t="s">
        <v>27</v>
      </c>
      <c r="C1" s="7" t="s">
        <v>28</v>
      </c>
      <c r="D1" s="47" t="s">
        <v>75</v>
      </c>
      <c r="E1" s="177" t="s">
        <v>138</v>
      </c>
    </row>
    <row r="2" spans="2:7" x14ac:dyDescent="0.2">
      <c r="B2" s="121" t="s">
        <v>141</v>
      </c>
      <c r="C2" s="49" t="s">
        <v>29</v>
      </c>
      <c r="D2" s="49" t="s">
        <v>45</v>
      </c>
      <c r="E2" t="s">
        <v>133</v>
      </c>
    </row>
    <row r="3" spans="2:7" x14ac:dyDescent="0.2">
      <c r="B3" s="121" t="s">
        <v>142</v>
      </c>
      <c r="C3" s="49" t="s">
        <v>30</v>
      </c>
      <c r="D3" s="49" t="s">
        <v>46</v>
      </c>
      <c r="E3" t="s">
        <v>134</v>
      </c>
    </row>
    <row r="4" spans="2:7" x14ac:dyDescent="0.2">
      <c r="B4" s="122" t="s">
        <v>143</v>
      </c>
      <c r="C4" s="49" t="s">
        <v>32</v>
      </c>
      <c r="D4" s="49" t="s">
        <v>47</v>
      </c>
    </row>
    <row r="5" spans="2:7" x14ac:dyDescent="0.2">
      <c r="B5" s="121" t="s">
        <v>67</v>
      </c>
      <c r="C5" s="49"/>
      <c r="D5" s="49" t="s">
        <v>48</v>
      </c>
      <c r="E5" s="177" t="s">
        <v>139</v>
      </c>
    </row>
    <row r="6" spans="2:7" x14ac:dyDescent="0.2">
      <c r="B6" s="121" t="s">
        <v>68</v>
      </c>
      <c r="C6" s="6"/>
      <c r="D6" s="49" t="s">
        <v>49</v>
      </c>
      <c r="E6" s="178" t="s">
        <v>134</v>
      </c>
    </row>
    <row r="7" spans="2:7" x14ac:dyDescent="0.2">
      <c r="B7" s="122" t="s">
        <v>55</v>
      </c>
      <c r="C7" s="7"/>
      <c r="D7" s="49" t="s">
        <v>50</v>
      </c>
    </row>
    <row r="8" spans="2:7" x14ac:dyDescent="0.2">
      <c r="B8" s="121" t="s">
        <v>130</v>
      </c>
      <c r="C8" s="49"/>
      <c r="D8" s="49" t="s">
        <v>51</v>
      </c>
    </row>
    <row r="9" spans="2:7" x14ac:dyDescent="0.2">
      <c r="B9" s="121" t="s">
        <v>131</v>
      </c>
      <c r="C9" s="49"/>
      <c r="D9" s="49" t="s">
        <v>52</v>
      </c>
    </row>
    <row r="10" spans="2:7" x14ac:dyDescent="0.2">
      <c r="B10" s="121" t="s">
        <v>132</v>
      </c>
      <c r="C10" s="6"/>
      <c r="D10" s="49" t="s">
        <v>53</v>
      </c>
      <c r="G10" s="178"/>
    </row>
    <row r="11" spans="2:7" x14ac:dyDescent="0.2">
      <c r="C11" s="6"/>
      <c r="D11" s="49" t="s">
        <v>54</v>
      </c>
    </row>
    <row r="12" spans="2:7" x14ac:dyDescent="0.2">
      <c r="C12" s="6"/>
      <c r="D12" s="6">
        <v>11</v>
      </c>
    </row>
    <row r="13" spans="2:7" x14ac:dyDescent="0.2">
      <c r="C13" s="6"/>
      <c r="D13" s="49" t="s">
        <v>69</v>
      </c>
    </row>
    <row r="14" spans="2:7" x14ac:dyDescent="0.2">
      <c r="C14" s="6"/>
      <c r="D14" s="6">
        <v>13</v>
      </c>
    </row>
    <row r="15" spans="2:7" x14ac:dyDescent="0.2">
      <c r="C15" s="6"/>
      <c r="D15" s="6">
        <v>14</v>
      </c>
    </row>
    <row r="16" spans="2:7" x14ac:dyDescent="0.2">
      <c r="C16" s="6"/>
      <c r="D16" s="49" t="s">
        <v>70</v>
      </c>
    </row>
    <row r="17" spans="2:4" x14ac:dyDescent="0.2">
      <c r="C17" s="6"/>
      <c r="D17" s="49" t="s">
        <v>71</v>
      </c>
    </row>
    <row r="18" spans="2:4" x14ac:dyDescent="0.2">
      <c r="C18" s="6"/>
      <c r="D18" s="49" t="s">
        <v>72</v>
      </c>
    </row>
    <row r="19" spans="2:4" x14ac:dyDescent="0.2">
      <c r="C19" s="6"/>
      <c r="D19" s="49" t="s">
        <v>73</v>
      </c>
    </row>
    <row r="20" spans="2:4" x14ac:dyDescent="0.2">
      <c r="C20" s="6"/>
      <c r="D20" s="49" t="s">
        <v>74</v>
      </c>
    </row>
    <row r="21" spans="2:4" x14ac:dyDescent="0.2">
      <c r="C21" s="6"/>
      <c r="D21" s="49" t="s">
        <v>10</v>
      </c>
    </row>
    <row r="24" spans="2:4" x14ac:dyDescent="0.2">
      <c r="D24" s="99" t="s">
        <v>76</v>
      </c>
    </row>
    <row r="25" spans="2:4" x14ac:dyDescent="0.2">
      <c r="D25" s="49" t="s">
        <v>32</v>
      </c>
    </row>
    <row r="29" spans="2:4" x14ac:dyDescent="0.2">
      <c r="B29" s="48" t="s">
        <v>77</v>
      </c>
    </row>
    <row r="31" spans="2:4" x14ac:dyDescent="0.2">
      <c r="B31" s="48" t="s">
        <v>140</v>
      </c>
    </row>
  </sheetData>
  <sheetProtection algorithmName="SHA-512" hashValue="iCPnjQcj8kZHi6pCaANijV32Oi1/HsQFzK8Ehxx9pWjbs2FeWmF5f0nS7JA2DFgDNs0cGfy+LThj5trNYgGhrQ==" saltValue="baSbJh0H6o6LERbyB8sGk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39</vt:i4>
      </vt:variant>
    </vt:vector>
  </HeadingPairs>
  <TitlesOfParts>
    <vt:vector size="47" baseType="lpstr">
      <vt:lpstr>Purenit Kasten</vt:lpstr>
      <vt:lpstr>help</vt:lpstr>
      <vt:lpstr>Anweisungen für Kasten</vt:lpstr>
      <vt:lpstr>Purenit Kasten - Corner</vt:lpstr>
      <vt:lpstr>Anweisungen für Kasten - Corner</vt:lpstr>
      <vt:lpstr>Purenit Leibung</vt:lpstr>
      <vt:lpstr>Anweisungen für Purenit Leibung</vt:lpstr>
      <vt:lpstr>helpostění</vt:lpstr>
      <vt:lpstr>Bal</vt:lpstr>
      <vt:lpstr>Drzak</vt:lpstr>
      <vt:lpstr>DrzakN</vt:lpstr>
      <vt:lpstr>DrzakO</vt:lpstr>
      <vt:lpstr>DrzakON</vt:lpstr>
      <vt:lpstr>DrzakOST</vt:lpstr>
      <vt:lpstr>DrzakVZ</vt:lpstr>
      <vt:lpstr>Mont.kon.SIO</vt:lpstr>
      <vt:lpstr>Mont.konzola</vt:lpstr>
      <vt:lpstr>Mont.konzola1</vt:lpstr>
      <vt:lpstr>Mont.PB</vt:lpstr>
      <vt:lpstr>Mont.PBL</vt:lpstr>
      <vt:lpstr>Mont.profil</vt:lpstr>
      <vt:lpstr>Nastrik</vt:lpstr>
      <vt:lpstr>NastrikN</vt:lpstr>
      <vt:lpstr>'Anweisungen für Purenit Leibung'!Oblast_tisku</vt:lpstr>
      <vt:lpstr>'Purenit Kasten'!Oblast_tisku</vt:lpstr>
      <vt:lpstr>'Purenit Kasten - Corner'!Oblast_tisku</vt:lpstr>
      <vt:lpstr>'Purenit Leibung'!Oblast_tisku</vt:lpstr>
      <vt:lpstr>'Anweisungen für Purenit Leibung'!Podl</vt:lpstr>
      <vt:lpstr>Podl</vt:lpstr>
      <vt:lpstr>'Anweisungen für Purenit Leibung'!PodlMon</vt:lpstr>
      <vt:lpstr>PodlMon</vt:lpstr>
      <vt:lpstr>'Anweisungen für Purenit Leibung'!PodlMonN</vt:lpstr>
      <vt:lpstr>PodlMonN</vt:lpstr>
      <vt:lpstr>'Anweisungen für Purenit Leibung'!PodlN</vt:lpstr>
      <vt:lpstr>PodlN</vt:lpstr>
      <vt:lpstr>RAL</vt:lpstr>
      <vt:lpstr>Roh</vt:lpstr>
      <vt:lpstr>Tl.Izolace</vt:lpstr>
      <vt:lpstr>'Anweisungen für Purenit Leibung'!Tl.Izolace1</vt:lpstr>
      <vt:lpstr>Tl.Izolace1</vt:lpstr>
      <vt:lpstr>Tl.Izolace2</vt:lpstr>
      <vt:lpstr>Typ</vt:lpstr>
      <vt:lpstr>TypBoxu</vt:lpstr>
      <vt:lpstr>VnRAL</vt:lpstr>
      <vt:lpstr>Vyvod</vt:lpstr>
      <vt:lpstr>Vyvod_PB</vt:lpstr>
      <vt:lpstr>ZaomitaciL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2024-10-07T11:30:19Z</cp:lastPrinted>
  <dcterms:created xsi:type="dcterms:W3CDTF">1999-04-19T09:49:06Z</dcterms:created>
  <dcterms:modified xsi:type="dcterms:W3CDTF">2025-12-16T14:20:53Z</dcterms:modified>
</cp:coreProperties>
</file>